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3350" activeTab="8"/>
  </bookViews>
  <sheets>
    <sheet name="Summary" sheetId="1" r:id="rId1"/>
    <sheet name="Alta" sheetId="2" r:id="rId2"/>
    <sheet name="Claynook" sheetId="3" r:id="rId3"/>
    <sheet name="Comestar" sheetId="4" r:id="rId4"/>
    <sheet name="Gen-I-Beq" sheetId="5" r:id="rId5"/>
    <sheet name="Gillette" sheetId="7" r:id="rId6"/>
    <sheet name="Lorka" sheetId="8" r:id="rId7"/>
    <sheet name="Stanton" sheetId="6" r:id="rId8"/>
    <sheet name="Velthuis" sheetId="9" r:id="rId9"/>
  </sheets>
  <definedNames>
    <definedName name="_xlnm._FilterDatabase" localSheetId="1" hidden="1">Alta!$A$1:$M$1</definedName>
    <definedName name="_xlnm._FilterDatabase" localSheetId="0" hidden="1">Summary!$B$1:$N$1</definedName>
  </definedNames>
  <calcPr calcId="145621"/>
</workbook>
</file>

<file path=xl/calcChain.xml><?xml version="1.0" encoding="utf-8"?>
<calcChain xmlns="http://schemas.openxmlformats.org/spreadsheetml/2006/main">
  <c r="J9" i="1" l="1"/>
  <c r="I9" i="1"/>
  <c r="H9" i="1"/>
  <c r="F9" i="1"/>
  <c r="E9" i="1"/>
  <c r="D9" i="1"/>
  <c r="C9" i="1"/>
  <c r="B9" i="1"/>
  <c r="H4" i="9"/>
  <c r="G4" i="9"/>
  <c r="J4" i="9"/>
  <c r="E4" i="9"/>
  <c r="M4" i="9" s="1"/>
  <c r="K4" i="9" l="1"/>
  <c r="L4" i="9"/>
  <c r="I4" i="9"/>
  <c r="D6" i="9" l="1"/>
  <c r="C6" i="9"/>
  <c r="B6" i="9"/>
  <c r="A6" i="9"/>
  <c r="H5" i="9"/>
  <c r="G5" i="9"/>
  <c r="J5" i="9"/>
  <c r="E5" i="9"/>
  <c r="I5" i="9" s="1"/>
  <c r="H3" i="9"/>
  <c r="G3" i="9"/>
  <c r="K3" i="9"/>
  <c r="E3" i="9"/>
  <c r="H2" i="9"/>
  <c r="G2" i="9"/>
  <c r="G6" i="9" s="1"/>
  <c r="L2" i="9"/>
  <c r="E2" i="9"/>
  <c r="H28" i="6"/>
  <c r="G28" i="6"/>
  <c r="L28" i="6"/>
  <c r="E28" i="6"/>
  <c r="M28" i="6" s="1"/>
  <c r="K27" i="6"/>
  <c r="H27" i="6"/>
  <c r="G27" i="6"/>
  <c r="L27" i="6"/>
  <c r="E27" i="6"/>
  <c r="M27" i="6" s="1"/>
  <c r="H26" i="6"/>
  <c r="G26" i="6"/>
  <c r="L26" i="6"/>
  <c r="E26" i="6"/>
  <c r="M26" i="6" s="1"/>
  <c r="H25" i="6"/>
  <c r="G25" i="6"/>
  <c r="L25" i="6"/>
  <c r="E25" i="6"/>
  <c r="M25" i="6" s="1"/>
  <c r="H24" i="6"/>
  <c r="G24" i="6"/>
  <c r="L24" i="6"/>
  <c r="E24" i="6"/>
  <c r="M24" i="6" s="1"/>
  <c r="H23" i="6"/>
  <c r="G23" i="6"/>
  <c r="L23" i="6"/>
  <c r="E23" i="6"/>
  <c r="M23" i="6" s="1"/>
  <c r="H22" i="6"/>
  <c r="G22" i="6"/>
  <c r="L22" i="6"/>
  <c r="E22" i="6"/>
  <c r="M22" i="6" s="1"/>
  <c r="H21" i="6"/>
  <c r="G21" i="6"/>
  <c r="L21" i="6"/>
  <c r="E21" i="6"/>
  <c r="M21" i="6" s="1"/>
  <c r="H20" i="6"/>
  <c r="G20" i="6"/>
  <c r="L20" i="6"/>
  <c r="E20" i="6"/>
  <c r="M20" i="6" s="1"/>
  <c r="H19" i="6"/>
  <c r="G19" i="6"/>
  <c r="L19" i="6"/>
  <c r="E19" i="6"/>
  <c r="M19" i="6" s="1"/>
  <c r="H18" i="6"/>
  <c r="G18" i="6"/>
  <c r="L18" i="6"/>
  <c r="E18" i="6"/>
  <c r="M18" i="6" s="1"/>
  <c r="H17" i="6"/>
  <c r="G17" i="6"/>
  <c r="L17" i="6"/>
  <c r="E17" i="6"/>
  <c r="M17" i="6" s="1"/>
  <c r="H16" i="6"/>
  <c r="G16" i="6"/>
  <c r="L16" i="6"/>
  <c r="E16" i="6"/>
  <c r="M16" i="6" s="1"/>
  <c r="H15" i="6"/>
  <c r="G15" i="6"/>
  <c r="L15" i="6"/>
  <c r="E15" i="6"/>
  <c r="M15" i="6" s="1"/>
  <c r="H14" i="6"/>
  <c r="G14" i="6"/>
  <c r="K14" i="6"/>
  <c r="E14" i="6"/>
  <c r="M14" i="6" s="1"/>
  <c r="H13" i="6"/>
  <c r="G13" i="6"/>
  <c r="L13" i="6"/>
  <c r="E13" i="6"/>
  <c r="M13" i="6" s="1"/>
  <c r="H12" i="6"/>
  <c r="G12" i="6"/>
  <c r="L12" i="6"/>
  <c r="E12" i="6"/>
  <c r="M12" i="6" s="1"/>
  <c r="H11" i="6"/>
  <c r="G11" i="6"/>
  <c r="L11" i="6"/>
  <c r="E11" i="6"/>
  <c r="M11" i="6" s="1"/>
  <c r="H10" i="6"/>
  <c r="G10" i="6"/>
  <c r="L10" i="6"/>
  <c r="E10" i="6"/>
  <c r="M10" i="6" s="1"/>
  <c r="H9" i="6"/>
  <c r="G9" i="6"/>
  <c r="L9" i="6"/>
  <c r="E9" i="6"/>
  <c r="M9" i="6" s="1"/>
  <c r="H8" i="6"/>
  <c r="G8" i="6"/>
  <c r="L8" i="6"/>
  <c r="E8" i="6"/>
  <c r="M8" i="6" s="1"/>
  <c r="H7" i="6"/>
  <c r="G7" i="6"/>
  <c r="L7" i="6"/>
  <c r="E7" i="6"/>
  <c r="M7" i="6" s="1"/>
  <c r="A29" i="6"/>
  <c r="B29" i="6"/>
  <c r="C29" i="6"/>
  <c r="D29" i="6"/>
  <c r="M3" i="9" l="1"/>
  <c r="K5" i="9"/>
  <c r="E6" i="9"/>
  <c r="K2" i="9"/>
  <c r="K6" i="9" s="1"/>
  <c r="L9" i="1" s="1"/>
  <c r="H6" i="9"/>
  <c r="J3" i="9"/>
  <c r="M5" i="9"/>
  <c r="I2" i="9"/>
  <c r="M2" i="9"/>
  <c r="L3" i="9"/>
  <c r="F6" i="9"/>
  <c r="G9" i="1" s="1"/>
  <c r="J2" i="9"/>
  <c r="I3" i="9"/>
  <c r="L5" i="9"/>
  <c r="J28" i="6"/>
  <c r="K28" i="6"/>
  <c r="I28" i="6"/>
  <c r="J27" i="6"/>
  <c r="I27" i="6"/>
  <c r="J26" i="6"/>
  <c r="K26" i="6"/>
  <c r="I26" i="6"/>
  <c r="J25" i="6"/>
  <c r="K25" i="6"/>
  <c r="I25" i="6"/>
  <c r="J24" i="6"/>
  <c r="K24" i="6"/>
  <c r="I24" i="6"/>
  <c r="J23" i="6"/>
  <c r="K23" i="6"/>
  <c r="I23" i="6"/>
  <c r="J22" i="6"/>
  <c r="K22" i="6"/>
  <c r="I22" i="6"/>
  <c r="J21" i="6"/>
  <c r="K21" i="6"/>
  <c r="I21" i="6"/>
  <c r="J20" i="6"/>
  <c r="K20" i="6"/>
  <c r="I20" i="6"/>
  <c r="J19" i="6"/>
  <c r="K19" i="6"/>
  <c r="I19" i="6"/>
  <c r="J18" i="6"/>
  <c r="K18" i="6"/>
  <c r="I18" i="6"/>
  <c r="J17" i="6"/>
  <c r="K17" i="6"/>
  <c r="I17" i="6"/>
  <c r="J16" i="6"/>
  <c r="K16" i="6"/>
  <c r="I16" i="6"/>
  <c r="J15" i="6"/>
  <c r="K15" i="6"/>
  <c r="I15" i="6"/>
  <c r="J14" i="6"/>
  <c r="L14" i="6"/>
  <c r="I14" i="6"/>
  <c r="J13" i="6"/>
  <c r="K13" i="6"/>
  <c r="I13" i="6"/>
  <c r="I12" i="6"/>
  <c r="J12" i="6"/>
  <c r="K12" i="6"/>
  <c r="J11" i="6"/>
  <c r="K11" i="6"/>
  <c r="I11" i="6"/>
  <c r="J10" i="6"/>
  <c r="K10" i="6"/>
  <c r="I10" i="6"/>
  <c r="J9" i="6"/>
  <c r="K9" i="6"/>
  <c r="I9" i="6"/>
  <c r="J8" i="6"/>
  <c r="K8" i="6"/>
  <c r="I8" i="6"/>
  <c r="J7" i="6"/>
  <c r="K7" i="6"/>
  <c r="I7" i="6"/>
  <c r="L6" i="9" l="1"/>
  <c r="M9" i="1" s="1"/>
  <c r="J6" i="9"/>
  <c r="K9" i="1" s="1"/>
  <c r="M6" i="9"/>
  <c r="N9" i="1" s="1"/>
  <c r="I6" i="9"/>
  <c r="H7" i="8" l="1"/>
  <c r="G7" i="8"/>
  <c r="L7" i="8"/>
  <c r="E7" i="8"/>
  <c r="M7" i="8" s="1"/>
  <c r="H6" i="8"/>
  <c r="G6" i="8"/>
  <c r="L6" i="8"/>
  <c r="E6" i="8"/>
  <c r="H5" i="8"/>
  <c r="G5" i="8"/>
  <c r="L5" i="8"/>
  <c r="E5" i="8"/>
  <c r="K4" i="8"/>
  <c r="H4" i="8"/>
  <c r="G4" i="8"/>
  <c r="L4" i="8"/>
  <c r="E4" i="8"/>
  <c r="M4" i="8" s="1"/>
  <c r="H18" i="7"/>
  <c r="G18" i="7"/>
  <c r="L18" i="7"/>
  <c r="E18" i="7"/>
  <c r="M18" i="7" s="1"/>
  <c r="H17" i="7"/>
  <c r="G17" i="7"/>
  <c r="L17" i="7"/>
  <c r="E17" i="7"/>
  <c r="M17" i="7" s="1"/>
  <c r="H16" i="7"/>
  <c r="G16" i="7"/>
  <c r="L16" i="7"/>
  <c r="E16" i="7"/>
  <c r="M16" i="7" s="1"/>
  <c r="H15" i="7"/>
  <c r="G15" i="7"/>
  <c r="L15" i="7"/>
  <c r="E15" i="7"/>
  <c r="M15" i="7" s="1"/>
  <c r="K14" i="7"/>
  <c r="H14" i="7"/>
  <c r="G14" i="7"/>
  <c r="L14" i="7"/>
  <c r="E14" i="7"/>
  <c r="M14" i="7" s="1"/>
  <c r="H13" i="7"/>
  <c r="G13" i="7"/>
  <c r="L13" i="7"/>
  <c r="E13" i="7"/>
  <c r="M13" i="7" s="1"/>
  <c r="H12" i="7"/>
  <c r="G12" i="7"/>
  <c r="L12" i="7"/>
  <c r="E12" i="7"/>
  <c r="M12" i="7" s="1"/>
  <c r="H11" i="7"/>
  <c r="G11" i="7"/>
  <c r="L11" i="7"/>
  <c r="E11" i="7"/>
  <c r="M11" i="7" s="1"/>
  <c r="H10" i="7"/>
  <c r="G10" i="7"/>
  <c r="L10" i="7"/>
  <c r="E10" i="7"/>
  <c r="M10" i="7" s="1"/>
  <c r="H9" i="7"/>
  <c r="G9" i="7"/>
  <c r="L9" i="7"/>
  <c r="E9" i="7"/>
  <c r="M9" i="7" s="1"/>
  <c r="H8" i="7"/>
  <c r="G8" i="7"/>
  <c r="K8" i="7"/>
  <c r="E8" i="7"/>
  <c r="M8" i="7" s="1"/>
  <c r="H7" i="7"/>
  <c r="G7" i="7"/>
  <c r="L7" i="7"/>
  <c r="E7" i="7"/>
  <c r="M7" i="7" s="1"/>
  <c r="H6" i="7"/>
  <c r="G6" i="7"/>
  <c r="K6" i="7"/>
  <c r="E6" i="7"/>
  <c r="M6" i="7" s="1"/>
  <c r="H5" i="7"/>
  <c r="G5" i="7"/>
  <c r="L5" i="7"/>
  <c r="E5" i="7"/>
  <c r="M5" i="7" s="1"/>
  <c r="H4" i="7"/>
  <c r="G4" i="7"/>
  <c r="L4" i="7"/>
  <c r="E4" i="7"/>
  <c r="M4" i="7" s="1"/>
  <c r="A19" i="7"/>
  <c r="B19" i="7"/>
  <c r="C19" i="7"/>
  <c r="D19" i="7"/>
  <c r="M6" i="8" l="1"/>
  <c r="K6" i="8"/>
  <c r="M5" i="8"/>
  <c r="J7" i="8"/>
  <c r="K7" i="8"/>
  <c r="I7" i="8"/>
  <c r="J6" i="8"/>
  <c r="I6" i="8"/>
  <c r="J5" i="8"/>
  <c r="K5" i="8"/>
  <c r="I5" i="8"/>
  <c r="J4" i="8"/>
  <c r="I4" i="8"/>
  <c r="J18" i="7"/>
  <c r="K18" i="7"/>
  <c r="I18" i="7"/>
  <c r="J17" i="7"/>
  <c r="K17" i="7"/>
  <c r="I17" i="7"/>
  <c r="J16" i="7"/>
  <c r="K16" i="7"/>
  <c r="I16" i="7"/>
  <c r="J15" i="7"/>
  <c r="K15" i="7"/>
  <c r="I15" i="7"/>
  <c r="J14" i="7"/>
  <c r="I14" i="7"/>
  <c r="J13" i="7"/>
  <c r="K13" i="7"/>
  <c r="I13" i="7"/>
  <c r="J12" i="7"/>
  <c r="K12" i="7"/>
  <c r="I12" i="7"/>
  <c r="J11" i="7"/>
  <c r="K11" i="7"/>
  <c r="I11" i="7"/>
  <c r="J10" i="7"/>
  <c r="K10" i="7"/>
  <c r="I10" i="7"/>
  <c r="J9" i="7"/>
  <c r="K9" i="7"/>
  <c r="I9" i="7"/>
  <c r="J8" i="7"/>
  <c r="L8" i="7"/>
  <c r="I8" i="7"/>
  <c r="J7" i="7"/>
  <c r="K7" i="7"/>
  <c r="I7" i="7"/>
  <c r="J6" i="7"/>
  <c r="L6" i="7"/>
  <c r="I6" i="7"/>
  <c r="J5" i="7"/>
  <c r="K5" i="7"/>
  <c r="I5" i="7"/>
  <c r="J4" i="7"/>
  <c r="K4" i="7"/>
  <c r="I4" i="7"/>
  <c r="H23" i="5" l="1"/>
  <c r="G23" i="5"/>
  <c r="L23" i="5"/>
  <c r="E23" i="5"/>
  <c r="M23" i="5" s="1"/>
  <c r="L22" i="5"/>
  <c r="K22" i="5"/>
  <c r="H22" i="5"/>
  <c r="G22" i="5"/>
  <c r="J22" i="5"/>
  <c r="E22" i="5"/>
  <c r="M22" i="5" s="1"/>
  <c r="H21" i="5"/>
  <c r="G21" i="5"/>
  <c r="K21" i="5"/>
  <c r="E21" i="5"/>
  <c r="M21" i="5" s="1"/>
  <c r="H20" i="5"/>
  <c r="G20" i="5"/>
  <c r="L20" i="5"/>
  <c r="E20" i="5"/>
  <c r="M20" i="5" s="1"/>
  <c r="K19" i="5"/>
  <c r="H19" i="5"/>
  <c r="G19" i="5"/>
  <c r="L19" i="5"/>
  <c r="E19" i="5"/>
  <c r="M19" i="5" s="1"/>
  <c r="L18" i="5"/>
  <c r="K18" i="5"/>
  <c r="H18" i="5"/>
  <c r="G18" i="5"/>
  <c r="J18" i="5"/>
  <c r="E18" i="5"/>
  <c r="M18" i="5" s="1"/>
  <c r="H17" i="5"/>
  <c r="G17" i="5"/>
  <c r="K17" i="5"/>
  <c r="E17" i="5"/>
  <c r="M17" i="5" s="1"/>
  <c r="H16" i="5"/>
  <c r="G16" i="5"/>
  <c r="L16" i="5"/>
  <c r="E16" i="5"/>
  <c r="M16" i="5" s="1"/>
  <c r="K15" i="5"/>
  <c r="H15" i="5"/>
  <c r="G15" i="5"/>
  <c r="L15" i="5"/>
  <c r="E15" i="5"/>
  <c r="M15" i="5" s="1"/>
  <c r="L14" i="5"/>
  <c r="K14" i="5"/>
  <c r="H14" i="5"/>
  <c r="G14" i="5"/>
  <c r="J14" i="5"/>
  <c r="E14" i="5"/>
  <c r="M14" i="5" s="1"/>
  <c r="L13" i="5"/>
  <c r="H13" i="5"/>
  <c r="G13" i="5"/>
  <c r="K13" i="5"/>
  <c r="E13" i="5"/>
  <c r="M13" i="5" s="1"/>
  <c r="H12" i="5"/>
  <c r="G12" i="5"/>
  <c r="L12" i="5"/>
  <c r="E12" i="5"/>
  <c r="M12" i="5" s="1"/>
  <c r="K11" i="5"/>
  <c r="H11" i="5"/>
  <c r="G11" i="5"/>
  <c r="L11" i="5"/>
  <c r="E11" i="5"/>
  <c r="M11" i="5" s="1"/>
  <c r="L10" i="5"/>
  <c r="K10" i="5"/>
  <c r="H10" i="5"/>
  <c r="G10" i="5"/>
  <c r="J10" i="5"/>
  <c r="E10" i="5"/>
  <c r="I10" i="5" s="1"/>
  <c r="L9" i="5"/>
  <c r="H9" i="5"/>
  <c r="G9" i="5"/>
  <c r="K9" i="5"/>
  <c r="E9" i="5"/>
  <c r="M9" i="5" s="1"/>
  <c r="H8" i="5"/>
  <c r="G8" i="5"/>
  <c r="L8" i="5"/>
  <c r="E8" i="5"/>
  <c r="M8" i="5" s="1"/>
  <c r="K7" i="5"/>
  <c r="H7" i="5"/>
  <c r="G7" i="5"/>
  <c r="L7" i="5"/>
  <c r="E7" i="5"/>
  <c r="M7" i="5" s="1"/>
  <c r="L6" i="5"/>
  <c r="K6" i="5"/>
  <c r="H6" i="5"/>
  <c r="G6" i="5"/>
  <c r="J6" i="5"/>
  <c r="E6" i="5"/>
  <c r="M6" i="5" s="1"/>
  <c r="L5" i="5"/>
  <c r="H5" i="5"/>
  <c r="G5" i="5"/>
  <c r="K5" i="5"/>
  <c r="E5" i="5"/>
  <c r="I5" i="5" s="1"/>
  <c r="J7" i="5" l="1"/>
  <c r="I8" i="5"/>
  <c r="J11" i="5"/>
  <c r="I12" i="5"/>
  <c r="J15" i="5"/>
  <c r="I16" i="5"/>
  <c r="L17" i="5"/>
  <c r="J19" i="5"/>
  <c r="I20" i="5"/>
  <c r="L21" i="5"/>
  <c r="J23" i="5"/>
  <c r="M5" i="5"/>
  <c r="I9" i="5"/>
  <c r="J12" i="5"/>
  <c r="I13" i="5"/>
  <c r="J16" i="5"/>
  <c r="I17" i="5"/>
  <c r="J20" i="5"/>
  <c r="I21" i="5"/>
  <c r="K23" i="5"/>
  <c r="J8" i="5"/>
  <c r="J5" i="5"/>
  <c r="K8" i="5"/>
  <c r="M10" i="5"/>
  <c r="K12" i="5"/>
  <c r="J13" i="5"/>
  <c r="I14" i="5"/>
  <c r="K16" i="5"/>
  <c r="J17" i="5"/>
  <c r="I18" i="5"/>
  <c r="K20" i="5"/>
  <c r="J21" i="5"/>
  <c r="I22" i="5"/>
  <c r="I6" i="5"/>
  <c r="J9" i="5"/>
  <c r="I7" i="5"/>
  <c r="I11" i="5"/>
  <c r="I15" i="5"/>
  <c r="I19" i="5"/>
  <c r="I23" i="5"/>
  <c r="H36" i="4" l="1"/>
  <c r="G36" i="4"/>
  <c r="L36" i="4"/>
  <c r="E36" i="4"/>
  <c r="M36" i="4" s="1"/>
  <c r="L35" i="4"/>
  <c r="K35" i="4"/>
  <c r="H35" i="4"/>
  <c r="G35" i="4"/>
  <c r="J35" i="4"/>
  <c r="E35" i="4"/>
  <c r="M35" i="4" s="1"/>
  <c r="L34" i="4"/>
  <c r="H34" i="4"/>
  <c r="G34" i="4"/>
  <c r="K34" i="4"/>
  <c r="E34" i="4"/>
  <c r="M34" i="4" s="1"/>
  <c r="H33" i="4"/>
  <c r="G33" i="4"/>
  <c r="L33" i="4"/>
  <c r="E33" i="4"/>
  <c r="M33" i="4" s="1"/>
  <c r="K32" i="4"/>
  <c r="H32" i="4"/>
  <c r="G32" i="4"/>
  <c r="L32" i="4"/>
  <c r="E32" i="4"/>
  <c r="M32" i="4" s="1"/>
  <c r="L31" i="4"/>
  <c r="K31" i="4"/>
  <c r="H31" i="4"/>
  <c r="G31" i="4"/>
  <c r="J31" i="4"/>
  <c r="E31" i="4"/>
  <c r="M31" i="4" s="1"/>
  <c r="L30" i="4"/>
  <c r="H30" i="4"/>
  <c r="G30" i="4"/>
  <c r="K30" i="4"/>
  <c r="E30" i="4"/>
  <c r="M30" i="4" s="1"/>
  <c r="H29" i="4"/>
  <c r="G29" i="4"/>
  <c r="L29" i="4"/>
  <c r="E29" i="4"/>
  <c r="M29" i="4" s="1"/>
  <c r="K28" i="4"/>
  <c r="H28" i="4"/>
  <c r="G28" i="4"/>
  <c r="L28" i="4"/>
  <c r="E28" i="4"/>
  <c r="M28" i="4" s="1"/>
  <c r="L27" i="4"/>
  <c r="K27" i="4"/>
  <c r="H27" i="4"/>
  <c r="G27" i="4"/>
  <c r="J27" i="4"/>
  <c r="E27" i="4"/>
  <c r="M27" i="4" s="1"/>
  <c r="L26" i="4"/>
  <c r="H26" i="4"/>
  <c r="G26" i="4"/>
  <c r="K26" i="4"/>
  <c r="E26" i="4"/>
  <c r="M26" i="4" s="1"/>
  <c r="H25" i="4"/>
  <c r="G25" i="4"/>
  <c r="L25" i="4"/>
  <c r="E25" i="4"/>
  <c r="M25" i="4" s="1"/>
  <c r="K24" i="4"/>
  <c r="H24" i="4"/>
  <c r="G24" i="4"/>
  <c r="L24" i="4"/>
  <c r="E24" i="4"/>
  <c r="M24" i="4" s="1"/>
  <c r="L23" i="4"/>
  <c r="K23" i="4"/>
  <c r="H23" i="4"/>
  <c r="G23" i="4"/>
  <c r="J23" i="4"/>
  <c r="E23" i="4"/>
  <c r="M23" i="4" s="1"/>
  <c r="L22" i="4"/>
  <c r="H22" i="4"/>
  <c r="G22" i="4"/>
  <c r="K22" i="4"/>
  <c r="E22" i="4"/>
  <c r="M22" i="4" s="1"/>
  <c r="H21" i="4"/>
  <c r="G21" i="4"/>
  <c r="L21" i="4"/>
  <c r="E21" i="4"/>
  <c r="M21" i="4" s="1"/>
  <c r="K20" i="4"/>
  <c r="H20" i="4"/>
  <c r="G20" i="4"/>
  <c r="L20" i="4"/>
  <c r="E20" i="4"/>
  <c r="M20" i="4" s="1"/>
  <c r="L19" i="4"/>
  <c r="K19" i="4"/>
  <c r="H19" i="4"/>
  <c r="G19" i="4"/>
  <c r="J19" i="4"/>
  <c r="E19" i="4"/>
  <c r="M19" i="4" s="1"/>
  <c r="L18" i="4"/>
  <c r="H18" i="4"/>
  <c r="G18" i="4"/>
  <c r="K18" i="4"/>
  <c r="E18" i="4"/>
  <c r="M18" i="4" s="1"/>
  <c r="H17" i="4"/>
  <c r="G17" i="4"/>
  <c r="L17" i="4"/>
  <c r="E17" i="4"/>
  <c r="M17" i="4" s="1"/>
  <c r="K16" i="4"/>
  <c r="H16" i="4"/>
  <c r="G16" i="4"/>
  <c r="L16" i="4"/>
  <c r="E16" i="4"/>
  <c r="M16" i="4" s="1"/>
  <c r="L15" i="4"/>
  <c r="K15" i="4"/>
  <c r="H15" i="4"/>
  <c r="G15" i="4"/>
  <c r="J15" i="4"/>
  <c r="E15" i="4"/>
  <c r="M15" i="4" s="1"/>
  <c r="L14" i="4"/>
  <c r="I14" i="4"/>
  <c r="H14" i="4"/>
  <c r="G14" i="4"/>
  <c r="K14" i="4"/>
  <c r="E14" i="4"/>
  <c r="M14" i="4" s="1"/>
  <c r="H13" i="4"/>
  <c r="G13" i="4"/>
  <c r="L13" i="4"/>
  <c r="E13" i="4"/>
  <c r="M13" i="4" s="1"/>
  <c r="K12" i="4"/>
  <c r="H12" i="4"/>
  <c r="G12" i="4"/>
  <c r="L12" i="4"/>
  <c r="E12" i="4"/>
  <c r="M12" i="4" s="1"/>
  <c r="L11" i="4"/>
  <c r="K11" i="4"/>
  <c r="H11" i="4"/>
  <c r="G11" i="4"/>
  <c r="J11" i="4"/>
  <c r="E11" i="4"/>
  <c r="M11" i="4" s="1"/>
  <c r="L10" i="4"/>
  <c r="H10" i="4"/>
  <c r="G10" i="4"/>
  <c r="K10" i="4"/>
  <c r="E10" i="4"/>
  <c r="M10" i="4" s="1"/>
  <c r="H9" i="4"/>
  <c r="G9" i="4"/>
  <c r="L9" i="4"/>
  <c r="E9" i="4"/>
  <c r="M9" i="4" s="1"/>
  <c r="K8" i="4"/>
  <c r="H8" i="4"/>
  <c r="G8" i="4"/>
  <c r="L8" i="4"/>
  <c r="E8" i="4"/>
  <c r="M8" i="4" s="1"/>
  <c r="L7" i="4"/>
  <c r="K7" i="4"/>
  <c r="H7" i="4"/>
  <c r="G7" i="4"/>
  <c r="J7" i="4"/>
  <c r="E7" i="4"/>
  <c r="M7" i="4" s="1"/>
  <c r="L6" i="4"/>
  <c r="H6" i="4"/>
  <c r="G6" i="4"/>
  <c r="K6" i="4"/>
  <c r="E6" i="4"/>
  <c r="I6" i="4" s="1"/>
  <c r="H5" i="4"/>
  <c r="G5" i="4"/>
  <c r="L5" i="4"/>
  <c r="E5" i="4"/>
  <c r="M5" i="4" s="1"/>
  <c r="H4" i="4"/>
  <c r="G4" i="4"/>
  <c r="L4" i="4"/>
  <c r="E4" i="4"/>
  <c r="M4" i="4" s="1"/>
  <c r="L3" i="4"/>
  <c r="K3" i="4"/>
  <c r="H3" i="4"/>
  <c r="G3" i="4"/>
  <c r="J3" i="4"/>
  <c r="E3" i="4"/>
  <c r="M3" i="4" s="1"/>
  <c r="E2" i="4"/>
  <c r="M2" i="4"/>
  <c r="G2" i="4"/>
  <c r="H2" i="4"/>
  <c r="I2" i="4"/>
  <c r="J2" i="4"/>
  <c r="K2" i="4"/>
  <c r="A37" i="4"/>
  <c r="B37" i="4"/>
  <c r="C37" i="4"/>
  <c r="D37" i="4"/>
  <c r="J4" i="4" l="1"/>
  <c r="I5" i="4"/>
  <c r="J8" i="4"/>
  <c r="I9" i="4"/>
  <c r="J12" i="4"/>
  <c r="I13" i="4"/>
  <c r="J16" i="4"/>
  <c r="I17" i="4"/>
  <c r="J20" i="4"/>
  <c r="I21" i="4"/>
  <c r="J24" i="4"/>
  <c r="I25" i="4"/>
  <c r="J28" i="4"/>
  <c r="I29" i="4"/>
  <c r="J32" i="4"/>
  <c r="I33" i="4"/>
  <c r="J36" i="4"/>
  <c r="M6" i="4"/>
  <c r="J9" i="4"/>
  <c r="J13" i="4"/>
  <c r="J17" i="4"/>
  <c r="I18" i="4"/>
  <c r="J21" i="4"/>
  <c r="I22" i="4"/>
  <c r="J25" i="4"/>
  <c r="I26" i="4"/>
  <c r="J29" i="4"/>
  <c r="I30" i="4"/>
  <c r="J33" i="4"/>
  <c r="I34" i="4"/>
  <c r="K36" i="4"/>
  <c r="I10" i="4"/>
  <c r="J6" i="4"/>
  <c r="I7" i="4"/>
  <c r="K9" i="4"/>
  <c r="J10" i="4"/>
  <c r="I11" i="4"/>
  <c r="K13" i="4"/>
  <c r="J14" i="4"/>
  <c r="I15" i="4"/>
  <c r="K17" i="4"/>
  <c r="J18" i="4"/>
  <c r="I19" i="4"/>
  <c r="K21" i="4"/>
  <c r="J22" i="4"/>
  <c r="I23" i="4"/>
  <c r="K25" i="4"/>
  <c r="J26" i="4"/>
  <c r="I27" i="4"/>
  <c r="K29" i="4"/>
  <c r="J30" i="4"/>
  <c r="I31" i="4"/>
  <c r="K33" i="4"/>
  <c r="J34" i="4"/>
  <c r="I35" i="4"/>
  <c r="K4" i="4"/>
  <c r="J5" i="4"/>
  <c r="I3" i="4"/>
  <c r="K5" i="4"/>
  <c r="I4" i="4"/>
  <c r="I8" i="4"/>
  <c r="I12" i="4"/>
  <c r="I16" i="4"/>
  <c r="I20" i="4"/>
  <c r="I24" i="4"/>
  <c r="I28" i="4"/>
  <c r="I32" i="4"/>
  <c r="I36" i="4"/>
  <c r="L2" i="4"/>
  <c r="C3" i="1" l="1"/>
  <c r="E15" i="3"/>
  <c r="E14" i="3"/>
  <c r="E13" i="3"/>
  <c r="E12" i="3"/>
  <c r="E11" i="3"/>
  <c r="E10" i="3"/>
  <c r="E9" i="3"/>
  <c r="E8" i="3"/>
  <c r="E7" i="3"/>
  <c r="M7" i="3" s="1"/>
  <c r="E6" i="3"/>
  <c r="E5" i="3"/>
  <c r="E4" i="3"/>
  <c r="E3" i="3"/>
  <c r="H13" i="3"/>
  <c r="G13" i="3"/>
  <c r="L13" i="3"/>
  <c r="M13" i="3"/>
  <c r="K12" i="3"/>
  <c r="H12" i="3"/>
  <c r="G12" i="3"/>
  <c r="L12" i="3"/>
  <c r="M12" i="3"/>
  <c r="H11" i="3"/>
  <c r="G11" i="3"/>
  <c r="L11" i="3"/>
  <c r="M11" i="3"/>
  <c r="H10" i="3"/>
  <c r="G10" i="3"/>
  <c r="L10" i="3"/>
  <c r="M10" i="3"/>
  <c r="H9" i="3"/>
  <c r="G9" i="3"/>
  <c r="L9" i="3"/>
  <c r="M9" i="3"/>
  <c r="H8" i="3"/>
  <c r="G8" i="3"/>
  <c r="L8" i="3"/>
  <c r="M8" i="3"/>
  <c r="H7" i="3"/>
  <c r="G7" i="3"/>
  <c r="L7" i="3"/>
  <c r="J6" i="3"/>
  <c r="H6" i="3"/>
  <c r="G6" i="3"/>
  <c r="L6" i="3"/>
  <c r="M6" i="3"/>
  <c r="H5" i="3"/>
  <c r="G5" i="3"/>
  <c r="L5" i="3"/>
  <c r="M5" i="3"/>
  <c r="H4" i="3"/>
  <c r="G4" i="3"/>
  <c r="L4" i="3"/>
  <c r="M4" i="3"/>
  <c r="H3" i="3"/>
  <c r="G3" i="3"/>
  <c r="L3" i="3"/>
  <c r="M3" i="3"/>
  <c r="J13" i="3" l="1"/>
  <c r="K13" i="3"/>
  <c r="I13" i="3"/>
  <c r="J12" i="3"/>
  <c r="I12" i="3"/>
  <c r="J11" i="3"/>
  <c r="K11" i="3"/>
  <c r="I11" i="3"/>
  <c r="J10" i="3"/>
  <c r="K10" i="3"/>
  <c r="I10" i="3"/>
  <c r="J9" i="3"/>
  <c r="K9" i="3"/>
  <c r="I9" i="3"/>
  <c r="J8" i="3"/>
  <c r="K8" i="3"/>
  <c r="I8" i="3"/>
  <c r="J7" i="3"/>
  <c r="K7" i="3"/>
  <c r="I7" i="3"/>
  <c r="K6" i="3"/>
  <c r="I6" i="3"/>
  <c r="J5" i="3"/>
  <c r="K5" i="3"/>
  <c r="I5" i="3"/>
  <c r="J4" i="3"/>
  <c r="K4" i="3"/>
  <c r="I4" i="3"/>
  <c r="J3" i="3"/>
  <c r="K3" i="3"/>
  <c r="I3" i="3"/>
  <c r="H11" i="2" l="1"/>
  <c r="G11" i="2"/>
  <c r="L11" i="2"/>
  <c r="E11" i="2"/>
  <c r="M11" i="2" s="1"/>
  <c r="H10" i="2"/>
  <c r="G10" i="2"/>
  <c r="L10" i="2"/>
  <c r="E10" i="2"/>
  <c r="M10" i="2" s="1"/>
  <c r="H9" i="2"/>
  <c r="G9" i="2"/>
  <c r="L9" i="2"/>
  <c r="E9" i="2"/>
  <c r="M9" i="2" s="1"/>
  <c r="H8" i="2"/>
  <c r="G8" i="2"/>
  <c r="L8" i="2"/>
  <c r="E8" i="2"/>
  <c r="M8" i="2" s="1"/>
  <c r="H7" i="2"/>
  <c r="G7" i="2"/>
  <c r="L7" i="2"/>
  <c r="E7" i="2"/>
  <c r="M7" i="2" s="1"/>
  <c r="H6" i="2"/>
  <c r="G6" i="2"/>
  <c r="L6" i="2"/>
  <c r="E6" i="2"/>
  <c r="M6" i="2" s="1"/>
  <c r="H5" i="2"/>
  <c r="G5" i="2"/>
  <c r="L5" i="2"/>
  <c r="E5" i="2"/>
  <c r="M5" i="2" s="1"/>
  <c r="J11" i="2" l="1"/>
  <c r="K11" i="2"/>
  <c r="I11" i="2"/>
  <c r="J10" i="2"/>
  <c r="K10" i="2"/>
  <c r="I10" i="2"/>
  <c r="J9" i="2"/>
  <c r="K9" i="2"/>
  <c r="I9" i="2"/>
  <c r="J8" i="2"/>
  <c r="K8" i="2"/>
  <c r="I8" i="2"/>
  <c r="J7" i="2"/>
  <c r="K7" i="2"/>
  <c r="I7" i="2"/>
  <c r="J6" i="2"/>
  <c r="K6" i="2"/>
  <c r="I6" i="2"/>
  <c r="J5" i="2"/>
  <c r="K5" i="2"/>
  <c r="I5" i="2"/>
  <c r="D9" i="8" l="1"/>
  <c r="E7" i="1" s="1"/>
  <c r="C9" i="8"/>
  <c r="D7" i="1" s="1"/>
  <c r="B9" i="8"/>
  <c r="C7" i="1" s="1"/>
  <c r="A9" i="8"/>
  <c r="B7" i="1" s="1"/>
  <c r="H8" i="8"/>
  <c r="G8" i="8"/>
  <c r="L8" i="8"/>
  <c r="E8" i="8"/>
  <c r="H3" i="8"/>
  <c r="G3" i="8"/>
  <c r="L3" i="8"/>
  <c r="E3" i="8"/>
  <c r="H2" i="8"/>
  <c r="H9" i="8" s="1"/>
  <c r="I7" i="1" s="1"/>
  <c r="G2" i="8"/>
  <c r="J2" i="8"/>
  <c r="E2" i="8"/>
  <c r="E9" i="8" s="1"/>
  <c r="F7" i="1" s="1"/>
  <c r="E6" i="1"/>
  <c r="D6" i="1"/>
  <c r="C6" i="1"/>
  <c r="B6" i="1"/>
  <c r="H3" i="7"/>
  <c r="G3" i="7"/>
  <c r="L3" i="7"/>
  <c r="E3" i="7"/>
  <c r="H2" i="7"/>
  <c r="H19" i="7" s="1"/>
  <c r="I6" i="1" s="1"/>
  <c r="G2" i="7"/>
  <c r="J2" i="7"/>
  <c r="E2" i="7"/>
  <c r="E19" i="7" s="1"/>
  <c r="F6" i="1" s="1"/>
  <c r="H6" i="6"/>
  <c r="G6" i="6"/>
  <c r="L6" i="6"/>
  <c r="E6" i="6"/>
  <c r="E8" i="1"/>
  <c r="D8" i="1"/>
  <c r="C8" i="1"/>
  <c r="B8" i="1"/>
  <c r="H5" i="6"/>
  <c r="G5" i="6"/>
  <c r="J5" i="6"/>
  <c r="E5" i="6"/>
  <c r="I5" i="6" s="1"/>
  <c r="H4" i="6"/>
  <c r="G4" i="6"/>
  <c r="K4" i="6"/>
  <c r="E4" i="6"/>
  <c r="H3" i="6"/>
  <c r="G3" i="6"/>
  <c r="L3" i="6"/>
  <c r="E3" i="6"/>
  <c r="H2" i="6"/>
  <c r="H29" i="6" s="1"/>
  <c r="I8" i="1" s="1"/>
  <c r="G2" i="6"/>
  <c r="G29" i="6" s="1"/>
  <c r="H8" i="1" s="1"/>
  <c r="L2" i="6"/>
  <c r="E2" i="6"/>
  <c r="H4" i="5"/>
  <c r="G4" i="5"/>
  <c r="L4" i="5"/>
  <c r="E4" i="5"/>
  <c r="M4" i="5" s="1"/>
  <c r="H3" i="5"/>
  <c r="G3" i="5"/>
  <c r="L3" i="5"/>
  <c r="E3" i="5"/>
  <c r="M3" i="5" s="1"/>
  <c r="A24" i="5"/>
  <c r="B5" i="1" s="1"/>
  <c r="B24" i="5"/>
  <c r="C5" i="1" s="1"/>
  <c r="C24" i="5"/>
  <c r="D5" i="1" s="1"/>
  <c r="D24" i="5"/>
  <c r="E5" i="1" s="1"/>
  <c r="H2" i="5"/>
  <c r="G2" i="5"/>
  <c r="G24" i="5" s="1"/>
  <c r="H5" i="1" s="1"/>
  <c r="L2" i="5"/>
  <c r="E2" i="5"/>
  <c r="E24" i="5" s="1"/>
  <c r="F5" i="1" s="1"/>
  <c r="J37" i="4"/>
  <c r="L15" i="3"/>
  <c r="F16" i="3"/>
  <c r="J12" i="2"/>
  <c r="E4" i="1"/>
  <c r="D4" i="1"/>
  <c r="C4" i="1"/>
  <c r="B4" i="1"/>
  <c r="G37" i="4"/>
  <c r="H4" i="1" s="1"/>
  <c r="K15" i="3"/>
  <c r="H15" i="3"/>
  <c r="G15" i="3"/>
  <c r="M15" i="3"/>
  <c r="H14" i="3"/>
  <c r="G14" i="3"/>
  <c r="L14" i="3"/>
  <c r="M14" i="3"/>
  <c r="H2" i="3"/>
  <c r="H16" i="3" s="1"/>
  <c r="G2" i="3"/>
  <c r="G16" i="3" s="1"/>
  <c r="H3" i="1" s="1"/>
  <c r="L2" i="3"/>
  <c r="L16" i="3" s="1"/>
  <c r="E2" i="3"/>
  <c r="E16" i="3" s="1"/>
  <c r="F3" i="1" s="1"/>
  <c r="L12" i="2"/>
  <c r="K12" i="2"/>
  <c r="L4" i="2"/>
  <c r="K4" i="2"/>
  <c r="L3" i="2"/>
  <c r="K3" i="2"/>
  <c r="K2" i="2"/>
  <c r="K13" i="2" s="1"/>
  <c r="L2" i="1" s="1"/>
  <c r="H12" i="2"/>
  <c r="G12" i="2"/>
  <c r="H4" i="2"/>
  <c r="G4" i="2"/>
  <c r="J3" i="2"/>
  <c r="H3" i="2"/>
  <c r="G3" i="2"/>
  <c r="H2" i="2"/>
  <c r="G2" i="2"/>
  <c r="J4" i="2"/>
  <c r="L2" i="2"/>
  <c r="E12" i="2"/>
  <c r="I12" i="2" s="1"/>
  <c r="E4" i="2"/>
  <c r="I4" i="2" s="1"/>
  <c r="E3" i="2"/>
  <c r="I3" i="2" s="1"/>
  <c r="E2" i="2"/>
  <c r="M2" i="2" s="1"/>
  <c r="D16" i="3"/>
  <c r="E3" i="1" s="1"/>
  <c r="C16" i="3"/>
  <c r="D3" i="1" s="1"/>
  <c r="B16" i="3"/>
  <c r="A16" i="3"/>
  <c r="B3" i="1" s="1"/>
  <c r="D13" i="2"/>
  <c r="E2" i="1" s="1"/>
  <c r="C13" i="2"/>
  <c r="D2" i="1" s="1"/>
  <c r="B13" i="2"/>
  <c r="C2" i="1" s="1"/>
  <c r="A13" i="2"/>
  <c r="B2" i="1" s="1"/>
  <c r="M2" i="6" l="1"/>
  <c r="M3" i="6"/>
  <c r="M4" i="6"/>
  <c r="M6" i="6"/>
  <c r="L4" i="6"/>
  <c r="K5" i="6"/>
  <c r="G19" i="7"/>
  <c r="H6" i="1" s="1"/>
  <c r="K4" i="5"/>
  <c r="H37" i="4"/>
  <c r="I4" i="1" s="1"/>
  <c r="E37" i="4"/>
  <c r="F4" i="1" s="1"/>
  <c r="F37" i="4"/>
  <c r="G4" i="1" s="1"/>
  <c r="I2" i="2"/>
  <c r="M3" i="2"/>
  <c r="M12" i="2"/>
  <c r="M4" i="2"/>
  <c r="M13" i="2" s="1"/>
  <c r="N2" i="1" s="1"/>
  <c r="K2" i="8"/>
  <c r="M8" i="8"/>
  <c r="L2" i="8"/>
  <c r="G9" i="8"/>
  <c r="H7" i="1" s="1"/>
  <c r="M3" i="8"/>
  <c r="K3" i="8"/>
  <c r="J3" i="8"/>
  <c r="I8" i="8"/>
  <c r="F9" i="8"/>
  <c r="G7" i="1" s="1"/>
  <c r="J8" i="8"/>
  <c r="L9" i="8"/>
  <c r="M7" i="1" s="1"/>
  <c r="I2" i="8"/>
  <c r="M2" i="8"/>
  <c r="K8" i="8"/>
  <c r="K9" i="8" s="1"/>
  <c r="L7" i="1" s="1"/>
  <c r="I3" i="8"/>
  <c r="L2" i="7"/>
  <c r="L19" i="7" s="1"/>
  <c r="M6" i="1" s="1"/>
  <c r="M3" i="7"/>
  <c r="K3" i="7"/>
  <c r="K2" i="7"/>
  <c r="J3" i="7"/>
  <c r="F19" i="7"/>
  <c r="G6" i="1" s="1"/>
  <c r="I2" i="7"/>
  <c r="M2" i="7"/>
  <c r="M19" i="7" s="1"/>
  <c r="N6" i="1" s="1"/>
  <c r="I3" i="7"/>
  <c r="K6" i="6"/>
  <c r="J6" i="6"/>
  <c r="I6" i="6"/>
  <c r="L29" i="6"/>
  <c r="M8" i="1" s="1"/>
  <c r="L5" i="6"/>
  <c r="K2" i="6"/>
  <c r="J3" i="6"/>
  <c r="F29" i="6"/>
  <c r="G8" i="1" s="1"/>
  <c r="J2" i="6"/>
  <c r="I3" i="6"/>
  <c r="E29" i="6"/>
  <c r="F8" i="1" s="1"/>
  <c r="K3" i="6"/>
  <c r="J4" i="6"/>
  <c r="M5" i="6"/>
  <c r="I4" i="6"/>
  <c r="I2" i="6"/>
  <c r="H24" i="5"/>
  <c r="I5" i="1" s="1"/>
  <c r="J4" i="5"/>
  <c r="I4" i="5"/>
  <c r="J3" i="5"/>
  <c r="K3" i="5"/>
  <c r="I3" i="5"/>
  <c r="K2" i="5"/>
  <c r="I2" i="5"/>
  <c r="M2" i="5"/>
  <c r="M24" i="5" s="1"/>
  <c r="N5" i="1" s="1"/>
  <c r="L24" i="5"/>
  <c r="M5" i="1" s="1"/>
  <c r="F24" i="5"/>
  <c r="G5" i="1" s="1"/>
  <c r="J2" i="5"/>
  <c r="M3" i="1"/>
  <c r="L13" i="2"/>
  <c r="M2" i="1" s="1"/>
  <c r="K4" i="1"/>
  <c r="J15" i="3"/>
  <c r="I15" i="3"/>
  <c r="J14" i="3"/>
  <c r="K14" i="3"/>
  <c r="I14" i="3"/>
  <c r="M2" i="3"/>
  <c r="M16" i="3" s="1"/>
  <c r="N3" i="1" s="1"/>
  <c r="J2" i="3"/>
  <c r="K2" i="3"/>
  <c r="I2" i="3"/>
  <c r="J2" i="2"/>
  <c r="J13" i="2" s="1"/>
  <c r="K2" i="1" s="1"/>
  <c r="F13" i="2"/>
  <c r="G2" i="1" s="1"/>
  <c r="I3" i="1"/>
  <c r="G3" i="1"/>
  <c r="I13" i="2"/>
  <c r="J2" i="1" s="1"/>
  <c r="E13" i="2"/>
  <c r="F2" i="1" s="1"/>
  <c r="G13" i="2"/>
  <c r="H2" i="1" s="1"/>
  <c r="H13" i="2"/>
  <c r="I2" i="1" s="1"/>
  <c r="K16" i="3" l="1"/>
  <c r="L3" i="1" s="1"/>
  <c r="M29" i="6"/>
  <c r="N8" i="1" s="1"/>
  <c r="I29" i="6"/>
  <c r="J8" i="1" s="1"/>
  <c r="M9" i="8"/>
  <c r="N7" i="1" s="1"/>
  <c r="I37" i="4"/>
  <c r="J4" i="1" s="1"/>
  <c r="M37" i="4"/>
  <c r="N4" i="1" s="1"/>
  <c r="K37" i="4"/>
  <c r="L4" i="1" s="1"/>
  <c r="L37" i="4"/>
  <c r="M4" i="1" s="1"/>
  <c r="I16" i="3"/>
  <c r="J3" i="1" s="1"/>
  <c r="J16" i="3"/>
  <c r="K3" i="1" s="1"/>
  <c r="J9" i="8"/>
  <c r="K7" i="1" s="1"/>
  <c r="I9" i="8"/>
  <c r="J7" i="1" s="1"/>
  <c r="K19" i="7"/>
  <c r="L6" i="1" s="1"/>
  <c r="J19" i="7"/>
  <c r="K6" i="1" s="1"/>
  <c r="I19" i="7"/>
  <c r="J6" i="1" s="1"/>
  <c r="J29" i="6"/>
  <c r="K8" i="1" s="1"/>
  <c r="K29" i="6"/>
  <c r="L8" i="1" s="1"/>
  <c r="K24" i="5"/>
  <c r="L5" i="1" s="1"/>
  <c r="J24" i="5"/>
  <c r="K5" i="1" s="1"/>
  <c r="I24" i="5"/>
  <c r="J5" i="1" s="1"/>
</calcChain>
</file>

<file path=xl/sharedStrings.xml><?xml version="1.0" encoding="utf-8"?>
<sst xmlns="http://schemas.openxmlformats.org/spreadsheetml/2006/main" count="263" uniqueCount="160">
  <si>
    <t>Herd</t>
  </si>
  <si>
    <t>Count</t>
  </si>
  <si>
    <t>Official GLPI</t>
  </si>
  <si>
    <t>DGV LPI</t>
  </si>
  <si>
    <t>PA LPI</t>
  </si>
  <si>
    <t>GPA LPI</t>
  </si>
  <si>
    <t>Sire</t>
  </si>
  <si>
    <t>ALTA SAXON</t>
  </si>
  <si>
    <t>ALTA WAGER</t>
  </si>
  <si>
    <t>ALTA NINE2FIVE</t>
  </si>
  <si>
    <t>ALTA TUNED</t>
  </si>
  <si>
    <t>Alta</t>
  </si>
  <si>
    <t>Claynook</t>
  </si>
  <si>
    <t>EDP*</t>
  </si>
  <si>
    <t>COMESTAR LAUTREC</t>
  </si>
  <si>
    <t>COMESTAR LAUTHIERY</t>
  </si>
  <si>
    <t>COMESTAR SKYLAND</t>
  </si>
  <si>
    <t>Comestar</t>
  </si>
  <si>
    <t>GEN-I-BEQ BRAWLER</t>
  </si>
  <si>
    <t>GEN-I-BEQ LAVAL</t>
  </si>
  <si>
    <t>GEN-I-BEQ SKYFIRE RED</t>
  </si>
  <si>
    <t>GEN-I-BEQ BOBBY</t>
  </si>
  <si>
    <t>GEN-I-BEQ SEQUENCE</t>
  </si>
  <si>
    <t>Gen-I-Beq</t>
  </si>
  <si>
    <t>STANTONS VISION</t>
  </si>
  <si>
    <t>STANTONS UNLIMITED</t>
  </si>
  <si>
    <t>STANTONS BRAKE</t>
  </si>
  <si>
    <t>STANTONS EMAIL</t>
  </si>
  <si>
    <t>STANTONS FLYMAN</t>
  </si>
  <si>
    <t>STANTONS SENARIO</t>
  </si>
  <si>
    <t>Stanton</t>
  </si>
  <si>
    <t>GILLETTE WALTER</t>
  </si>
  <si>
    <t>GILLETTE WHY NOT</t>
  </si>
  <si>
    <t>Gillette</t>
  </si>
  <si>
    <t>LORKA COGNAC RED</t>
  </si>
  <si>
    <t>LORKA LUNAIRE</t>
  </si>
  <si>
    <t>LORKA TORRES RED</t>
  </si>
  <si>
    <t>Lorka</t>
  </si>
  <si>
    <t>ALTAPPEL GLENDOR</t>
  </si>
  <si>
    <t>ALTA TAZO</t>
  </si>
  <si>
    <t>ALTAPPEL ALTAGLOW</t>
  </si>
  <si>
    <t>ALTA FIXTURE</t>
  </si>
  <si>
    <t>ALTA WAND</t>
  </si>
  <si>
    <t>ALTA DJ</t>
  </si>
  <si>
    <t>ALTA TIPOFF</t>
  </si>
  <si>
    <t>CLAYNOOK MADDOX</t>
  </si>
  <si>
    <t>CLAYNOOK TAZOR</t>
  </si>
  <si>
    <t>CLAYNOOK OCEAN</t>
  </si>
  <si>
    <t>CLAYNOOK TERON</t>
  </si>
  <si>
    <t>CLAYNOOK KNOCK</t>
  </si>
  <si>
    <t>CLAYNOOK TICKET</t>
  </si>
  <si>
    <t>CLAYNOOK TAXTON</t>
  </si>
  <si>
    <t>CLAYNOOK ALEX</t>
  </si>
  <si>
    <t>CLAYNOOK THIRST</t>
  </si>
  <si>
    <t>CLAYNOOK TROGAN</t>
  </si>
  <si>
    <t>CLAYNOOK TODD</t>
  </si>
  <si>
    <t>CLAYNOOK TARAS</t>
  </si>
  <si>
    <t>CLAYNOOK GRAD</t>
  </si>
  <si>
    <t>CLAYNOOK APPLAUD</t>
  </si>
  <si>
    <t>COMESTAR LAUTHORITY</t>
  </si>
  <si>
    <t>COMESTAR LAVANGUARD</t>
  </si>
  <si>
    <t>COMESTAR LADNER</t>
  </si>
  <si>
    <t>COMESTAR LOMBARDYS</t>
  </si>
  <si>
    <t>COMESTAR LEXACT</t>
  </si>
  <si>
    <t>COMESTAR EL TOREADOR</t>
  </si>
  <si>
    <t>COMESTAR LILLTRUST</t>
  </si>
  <si>
    <t>COMESTAR LESSENTIELL</t>
  </si>
  <si>
    <t>COMESTAR LULTIME</t>
  </si>
  <si>
    <t>COMESTAR SCENARIO</t>
  </si>
  <si>
    <t>COMESTAR MODEL MUSTANG</t>
  </si>
  <si>
    <t>COMESTAR LILGIVE</t>
  </si>
  <si>
    <t>COMESTAR LOHAN</t>
  </si>
  <si>
    <t>COMESTAR MODEL FIXE</t>
  </si>
  <si>
    <t>COMESTAR LAUTEAM</t>
  </si>
  <si>
    <t>COMESTAR LILLMAGIC</t>
  </si>
  <si>
    <t>COMESTAR LOFFICIEL</t>
  </si>
  <si>
    <t>COMESTAR GOLDER</t>
  </si>
  <si>
    <t>COMESTAR LYMAN</t>
  </si>
  <si>
    <t>COMESTAR LINFORMER</t>
  </si>
  <si>
    <t>COMESTAR JET-STREAM</t>
  </si>
  <si>
    <t>COMESTAR TERRIFIC</t>
  </si>
  <si>
    <t>COMESTAR TEMPLAR</t>
  </si>
  <si>
    <t>COMESTAR LILLYMAN</t>
  </si>
  <si>
    <t>COMESTAR GALAXY</t>
  </si>
  <si>
    <t>COMESTAR LAUVATION</t>
  </si>
  <si>
    <t>COMESTAR GYMINY</t>
  </si>
  <si>
    <t>COMESTAR ATTRACTION</t>
  </si>
  <si>
    <t>COMESTAR LAGER</t>
  </si>
  <si>
    <t>COMESTAR ARISS</t>
  </si>
  <si>
    <t>COMESTAR ALBATROS</t>
  </si>
  <si>
    <t>COMESTAR LS LOGICAL</t>
  </si>
  <si>
    <t>GEN-I-BEQ TOPSIDE</t>
  </si>
  <si>
    <t>GEN-I-BEQ BECKER</t>
  </si>
  <si>
    <t>GEN-I-BEQ SHOTGUN</t>
  </si>
  <si>
    <t>GEN-I-BEQ CHARLESTON</t>
  </si>
  <si>
    <t>GEN-I-BEQ BUCKSHOT</t>
  </si>
  <si>
    <t>GEN-I-BEQ BALNEAIRE</t>
  </si>
  <si>
    <t>GEN-I-BEQ BECKAM</t>
  </si>
  <si>
    <t>GEN-I-BEQ BETTERMAN</t>
  </si>
  <si>
    <t>GEN-I-BEQ BALTHAZAR</t>
  </si>
  <si>
    <t>GEN-I-BEQ STARMAX</t>
  </si>
  <si>
    <t>GEN-I-BEQ BLUEMOON</t>
  </si>
  <si>
    <t>GEN-I-BEQ SNOWBIRD</t>
  </si>
  <si>
    <t>GEN-I-BEQ BABYLONE</t>
  </si>
  <si>
    <t>GEN-I-BEQ CHARTER</t>
  </si>
  <si>
    <t>GEN-I-BEQ BF RONALDO</t>
  </si>
  <si>
    <t>GEN-I-BEQ ALTATILLIER</t>
  </si>
  <si>
    <t>GEN-I-BEQ RAILWAY</t>
  </si>
  <si>
    <t>GILLETTE JORDAN</t>
  </si>
  <si>
    <t>GILLETTE WINDBROOK</t>
  </si>
  <si>
    <t>GILLETTE STANLEYCUP</t>
  </si>
  <si>
    <t>GILLETTE WINDHAMMER</t>
  </si>
  <si>
    <t>GILLETTE JUNGLE</t>
  </si>
  <si>
    <t>GILLETTE WHITEFACE</t>
  </si>
  <si>
    <t>GILLETTE JERRICK</t>
  </si>
  <si>
    <t>GILLETTE LEWISTON</t>
  </si>
  <si>
    <t>GILLETTE ZEEMAN</t>
  </si>
  <si>
    <t>GILLETTE ZENON</t>
  </si>
  <si>
    <t>GILLETTE WHATS UP</t>
  </si>
  <si>
    <t>GILLETTE ALTAWILLIS</t>
  </si>
  <si>
    <t>GILLETTE WINDOVER</t>
  </si>
  <si>
    <t>GILLETTE WINNERS</t>
  </si>
  <si>
    <t>GILLETTE ZEPELIN</t>
  </si>
  <si>
    <t>LORKA BAROLO</t>
  </si>
  <si>
    <t>LORKA PETRUS</t>
  </si>
  <si>
    <t>LORKA SONOMA RED</t>
  </si>
  <si>
    <t>LORKA REDBULL RED</t>
  </si>
  <si>
    <t>STANTONS BUBBA</t>
  </si>
  <si>
    <t>STANTONS SAWYER</t>
  </si>
  <si>
    <t>STANTONS BUDD</t>
  </si>
  <si>
    <t>STANTONS STABLE</t>
  </si>
  <si>
    <t>STANTONS VARDY</t>
  </si>
  <si>
    <t>STANTONS SHAVER</t>
  </si>
  <si>
    <t>STANTONS ALTASNOWDEN</t>
  </si>
  <si>
    <t>STANTONS SYMPATICO</t>
  </si>
  <si>
    <t>STANTONS PRONGER</t>
  </si>
  <si>
    <t>STANTONS BURTON</t>
  </si>
  <si>
    <t>STANTONS STEADY</t>
  </si>
  <si>
    <t>STANTONS DUNDAS</t>
  </si>
  <si>
    <t>STANTONS SUDIAL</t>
  </si>
  <si>
    <t>STANTONS SCHOLASTIC</t>
  </si>
  <si>
    <t>STANTONS LUNCH</t>
  </si>
  <si>
    <t>STANTONS STRATEGY</t>
  </si>
  <si>
    <t>STANTONS LUNAR</t>
  </si>
  <si>
    <t>STANTONS STRUM</t>
  </si>
  <si>
    <t>STANTONS STATUE</t>
  </si>
  <si>
    <t>STANTONS AWAY</t>
  </si>
  <si>
    <t>STANTONS DISNEY</t>
  </si>
  <si>
    <t>VELTHUIS S V B SAMPSON</t>
  </si>
  <si>
    <t>VELTHUIS SONAR</t>
  </si>
  <si>
    <t>VELTHUIS LOU SPECTRUM</t>
  </si>
  <si>
    <t xml:space="preserve">VELTHUIS SOLSTICE     </t>
  </si>
  <si>
    <t>Velthuis</t>
  </si>
  <si>
    <t>DGV vs. Official</t>
  </si>
  <si>
    <t>PA vs. Official</t>
  </si>
  <si>
    <t>GPA Vs. Official</t>
  </si>
  <si>
    <t>EDP vs. Official</t>
  </si>
  <si>
    <t>DGV vs. EDP</t>
  </si>
  <si>
    <t>PA vs. EDP</t>
  </si>
  <si>
    <t>GPA vs. EDP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</si>
</sst>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</cellStyleXfs>
  <cellXfs count="16">
    <xf numFmtId="0" fontId="0" fillId="0" borderId="0" xfId="0"/>
    <xf numFmtId="0" fontId="2" fillId="2" borderId="0" xfId="1"/>
    <xf numFmtId="0" fontId="2" fillId="3" borderId="0" xfId="2"/>
    <xf numFmtId="0" fontId="2" fillId="6" borderId="0" xfId="5"/>
    <xf numFmtId="0" fontId="2" fillId="8" borderId="0" xfId="7"/>
    <xf numFmtId="0" fontId="2" fillId="10" borderId="0" xfId="9"/>
    <xf numFmtId="0" fontId="2" fillId="5" borderId="0" xfId="4"/>
    <xf numFmtId="0" fontId="2" fillId="7" borderId="0" xfId="6"/>
    <xf numFmtId="0" fontId="2" fillId="9" borderId="0" xfId="8"/>
    <xf numFmtId="1" fontId="0" fillId="0" borderId="0" xfId="0" applyNumberFormat="1"/>
    <xf numFmtId="0" fontId="0" fillId="0" borderId="0" xfId="0" applyFont="1"/>
    <xf numFmtId="1" fontId="0" fillId="0" borderId="0" xfId="0" applyNumberFormat="1" applyFont="1"/>
    <xf numFmtId="0" fontId="2" fillId="11" borderId="0" xfId="10"/>
    <xf numFmtId="0" fontId="3" fillId="0" borderId="0" xfId="0" applyFont="1"/>
    <xf numFmtId="1" fontId="4" fillId="0" borderId="0" xfId="0" applyNumberFormat="1" applyFont="1"/>
    <xf numFmtId="0" fontId="0" fillId="4" borderId="0" xfId="3" applyFont="1"/>
  </cellXfs>
  <cellStyles count="11">
    <cellStyle name="40% - Accent2" xfId="3" builtinId="35"/>
    <cellStyle name="60% - Accent2" xfId="4" builtinId="36"/>
    <cellStyle name="60% - Accent3" xfId="6" builtinId="40"/>
    <cellStyle name="60% - Accent4" xfId="8" builtinId="44"/>
    <cellStyle name="60% - Accent5" xfId="10" builtinId="48"/>
    <cellStyle name="Accent1" xfId="1" builtinId="29"/>
    <cellStyle name="Accent2" xfId="2" builtinId="33"/>
    <cellStyle name="Accent3" xfId="5" builtinId="37"/>
    <cellStyle name="Accent4" xfId="7" builtinId="41"/>
    <cellStyle name="Accent5" xfId="9" builtinId="45"/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G2" sqref="G2"/>
    </sheetView>
  </sheetViews>
  <sheetFormatPr defaultRowHeight="15" x14ac:dyDescent="0.25"/>
  <cols>
    <col min="1" max="1" width="10" bestFit="1" customWidth="1"/>
    <col min="2" max="2" width="8.5703125" customWidth="1"/>
    <col min="3" max="3" width="14" customWidth="1"/>
    <col min="4" max="4" width="10.140625" customWidth="1"/>
    <col min="5" max="5" width="8.7109375" customWidth="1"/>
    <col min="6" max="6" width="10" customWidth="1"/>
    <col min="7" max="7" width="7.7109375" customWidth="1"/>
    <col min="8" max="8" width="17" bestFit="1" customWidth="1"/>
    <col min="9" max="9" width="15.5703125" bestFit="1" customWidth="1"/>
    <col min="10" max="10" width="17.140625" bestFit="1" customWidth="1"/>
    <col min="11" max="11" width="16.5703125" bestFit="1" customWidth="1"/>
    <col min="12" max="12" width="13.85546875" bestFit="1" customWidth="1"/>
    <col min="13" max="13" width="12.42578125" bestFit="1" customWidth="1"/>
    <col min="14" max="14" width="13.7109375" bestFit="1" customWidth="1"/>
  </cols>
  <sheetData>
    <row r="1" spans="1:14" x14ac:dyDescent="0.25">
      <c r="A1" t="s">
        <v>0</v>
      </c>
      <c r="B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13</v>
      </c>
      <c r="H1" s="6" t="s">
        <v>153</v>
      </c>
      <c r="I1" s="7" t="s">
        <v>154</v>
      </c>
      <c r="J1" s="8" t="s">
        <v>155</v>
      </c>
      <c r="K1" s="12" t="s">
        <v>156</v>
      </c>
      <c r="L1" s="15" t="s">
        <v>157</v>
      </c>
      <c r="M1" s="7" t="s">
        <v>158</v>
      </c>
      <c r="N1" s="8" t="s">
        <v>159</v>
      </c>
    </row>
    <row r="2" spans="1:14" x14ac:dyDescent="0.25">
      <c r="A2" t="s">
        <v>11</v>
      </c>
      <c r="B2">
        <f>Alta!A13</f>
        <v>11</v>
      </c>
      <c r="C2" s="9">
        <f>Alta!B13</f>
        <v>928.5454545454545</v>
      </c>
      <c r="D2" s="9">
        <f>Alta!C13</f>
        <v>935.81818181818187</v>
      </c>
      <c r="E2" s="9">
        <f>Alta!D13</f>
        <v>873.18181818181813</v>
      </c>
      <c r="F2" s="9">
        <f>Alta!E13</f>
        <v>913.26909090909078</v>
      </c>
      <c r="G2" s="9">
        <f>Alta!F13</f>
        <v>926.40702479338836</v>
      </c>
      <c r="H2" s="9">
        <f>Alta!G13</f>
        <v>7.2727272727272725</v>
      </c>
      <c r="I2" s="9">
        <f>Alta!H13</f>
        <v>-55.363636363636367</v>
      </c>
      <c r="J2" s="9">
        <f>Alta!I13</f>
        <v>-15.276363636363675</v>
      </c>
      <c r="K2" s="9">
        <f>Alta!J13</f>
        <v>-2.1384297520661448</v>
      </c>
      <c r="L2" s="9">
        <f>Alta!K13</f>
        <v>9.4111570247934182</v>
      </c>
      <c r="M2" s="9">
        <f>Alta!L13</f>
        <v>-53.225206611570201</v>
      </c>
      <c r="N2" s="9">
        <f>Alta!M13</f>
        <v>-13.137933884297546</v>
      </c>
    </row>
    <row r="3" spans="1:14" x14ac:dyDescent="0.25">
      <c r="A3" t="s">
        <v>12</v>
      </c>
      <c r="B3" s="9">
        <f>Claynook!A16</f>
        <v>14</v>
      </c>
      <c r="C3" s="9">
        <f>Claynook!B16</f>
        <v>-60.071428571428569</v>
      </c>
      <c r="D3" s="9">
        <f>Claynook!C16</f>
        <v>-42.357142857142854</v>
      </c>
      <c r="E3" s="9">
        <f>Claynook!D16</f>
        <v>535.03571428571433</v>
      </c>
      <c r="F3" s="9">
        <f>Claynook!E16</f>
        <v>165.50428571428569</v>
      </c>
      <c r="G3" s="9">
        <f>Claynook!F16</f>
        <v>-148.22970779220779</v>
      </c>
      <c r="H3" s="9">
        <f>Claynook!G16</f>
        <v>17.714285714285715</v>
      </c>
      <c r="I3" s="9">
        <f>Claynook!H16</f>
        <v>595.10714285714289</v>
      </c>
      <c r="J3" s="9">
        <f>Claynook!I16</f>
        <v>225.57571428571427</v>
      </c>
      <c r="K3" s="9">
        <f>Claynook!J16</f>
        <v>-88.158279220779221</v>
      </c>
      <c r="L3" s="9">
        <f>Claynook!K16</f>
        <v>105.87256493506493</v>
      </c>
      <c r="M3" s="9">
        <f>Claynook!L16</f>
        <v>683.26542207792215</v>
      </c>
      <c r="N3" s="9">
        <f>Claynook!M16</f>
        <v>313.73399350649345</v>
      </c>
    </row>
    <row r="4" spans="1:14" x14ac:dyDescent="0.25">
      <c r="A4" t="s">
        <v>17</v>
      </c>
      <c r="B4">
        <f>Comestar!A37</f>
        <v>35</v>
      </c>
      <c r="C4" s="9">
        <f>Comestar!B37</f>
        <v>748.91428571428571</v>
      </c>
      <c r="D4" s="9">
        <f>Comestar!C37</f>
        <v>746.11428571428576</v>
      </c>
      <c r="E4" s="9">
        <f>Comestar!D37</f>
        <v>1029.5142857142857</v>
      </c>
      <c r="F4" s="9">
        <f>Comestar!E37</f>
        <v>848.13828571428553</v>
      </c>
      <c r="G4" s="9">
        <f>Comestar!F37</f>
        <v>720.27337662337652</v>
      </c>
      <c r="H4" s="9">
        <f>Comestar!G37</f>
        <v>-2.8</v>
      </c>
      <c r="I4" s="9">
        <f>Comestar!H37</f>
        <v>280.60000000000002</v>
      </c>
      <c r="J4" s="9">
        <f>Comestar!I37</f>
        <v>99.22399999999999</v>
      </c>
      <c r="K4" s="9">
        <f>Comestar!J37</f>
        <v>-28.640909090909094</v>
      </c>
      <c r="L4" s="9">
        <f>Comestar!K37</f>
        <v>25.84090909090909</v>
      </c>
      <c r="M4" s="9">
        <f>Comestar!L37</f>
        <v>309.2409090909091</v>
      </c>
      <c r="N4" s="9">
        <f>Comestar!M37</f>
        <v>127.86490909090907</v>
      </c>
    </row>
    <row r="5" spans="1:14" x14ac:dyDescent="0.25">
      <c r="A5" t="s">
        <v>23</v>
      </c>
      <c r="B5">
        <f>'Gen-I-Beq'!A24</f>
        <v>22</v>
      </c>
      <c r="C5" s="9">
        <f>'Gen-I-Beq'!B24</f>
        <v>1056.9545454545455</v>
      </c>
      <c r="D5" s="9">
        <f>'Gen-I-Beq'!C24</f>
        <v>1092.090909090909</v>
      </c>
      <c r="E5" s="9">
        <f>'Gen-I-Beq'!D24</f>
        <v>1170.8863636363637</v>
      </c>
      <c r="F5" s="9">
        <f>'Gen-I-Beq'!E24</f>
        <v>1120.4572727272725</v>
      </c>
      <c r="G5" s="9">
        <f>'Gen-I-Beq'!F24</f>
        <v>1003.2815082644628</v>
      </c>
      <c r="H5" s="9">
        <f>'Gen-I-Beq'!G24</f>
        <v>35.136363636363633</v>
      </c>
      <c r="I5" s="9">
        <f>'Gen-I-Beq'!H24</f>
        <v>113.93181818181819</v>
      </c>
      <c r="J5" s="9">
        <f>'Gen-I-Beq'!I24</f>
        <v>63.502727272727277</v>
      </c>
      <c r="K5" s="9">
        <f>'Gen-I-Beq'!J24</f>
        <v>-53.673037190082667</v>
      </c>
      <c r="L5" s="9">
        <f>'Gen-I-Beq'!K24</f>
        <v>88.809400826446307</v>
      </c>
      <c r="M5" s="9">
        <f>'Gen-I-Beq'!L24</f>
        <v>167.60485537190084</v>
      </c>
      <c r="N5" s="9">
        <f>'Gen-I-Beq'!M24</f>
        <v>117.17576446280995</v>
      </c>
    </row>
    <row r="6" spans="1:14" x14ac:dyDescent="0.25">
      <c r="A6" t="s">
        <v>33</v>
      </c>
      <c r="B6" s="9">
        <f>Gillette!A19</f>
        <v>17</v>
      </c>
      <c r="C6" s="9">
        <f>Gillette!B19</f>
        <v>1337.2941176470588</v>
      </c>
      <c r="D6" s="9">
        <f>Gillette!C19</f>
        <v>1326.0588235294117</v>
      </c>
      <c r="E6" s="9">
        <f>Gillette!D19</f>
        <v>1441.9411764705883</v>
      </c>
      <c r="F6" s="9">
        <f>Gillette!E19</f>
        <v>1367.776470588235</v>
      </c>
      <c r="G6" s="9">
        <f>Gillette!F19</f>
        <v>1338.4251336898396</v>
      </c>
      <c r="H6" s="9">
        <f>Gillette!G19</f>
        <v>-11.235294117647058</v>
      </c>
      <c r="I6" s="9">
        <f>Gillette!H19</f>
        <v>104.64705882352941</v>
      </c>
      <c r="J6" s="9">
        <f>Gillette!I19</f>
        <v>30.482352941176487</v>
      </c>
      <c r="K6" s="9">
        <f>Gillette!J19</f>
        <v>1.1310160427807365</v>
      </c>
      <c r="L6" s="9">
        <f>Gillette!K19</f>
        <v>-12.366310160427796</v>
      </c>
      <c r="M6" s="9">
        <f>Gillette!L19</f>
        <v>103.51604278074865</v>
      </c>
      <c r="N6" s="9">
        <f>Gillette!M19</f>
        <v>29.351336898395751</v>
      </c>
    </row>
    <row r="7" spans="1:14" x14ac:dyDescent="0.25">
      <c r="A7" t="s">
        <v>37</v>
      </c>
      <c r="B7" s="9">
        <f>Lorka!A9</f>
        <v>7</v>
      </c>
      <c r="C7" s="9">
        <f>Lorka!B9</f>
        <v>419.14285714285717</v>
      </c>
      <c r="D7" s="9">
        <f>Lorka!C9</f>
        <v>395.57142857142856</v>
      </c>
      <c r="E7" s="9">
        <f>Lorka!D9</f>
        <v>748.78571428571433</v>
      </c>
      <c r="F7" s="9">
        <f>Lorka!E9</f>
        <v>522.7285714285714</v>
      </c>
      <c r="G7" s="9">
        <f>Lorka!F9</f>
        <v>409.00487012987008</v>
      </c>
      <c r="H7" s="9">
        <f>Lorka!G9</f>
        <v>-23.571428571428573</v>
      </c>
      <c r="I7" s="9">
        <f>Lorka!H9</f>
        <v>329.64285714285717</v>
      </c>
      <c r="J7" s="9">
        <f>Lorka!I9</f>
        <v>103.5857142857143</v>
      </c>
      <c r="K7" s="9">
        <f>Lorka!J9</f>
        <v>-10.137987012987091</v>
      </c>
      <c r="L7" s="9">
        <f>Lorka!K9</f>
        <v>-13.433441558441482</v>
      </c>
      <c r="M7" s="9">
        <f>Lorka!L9</f>
        <v>339.78084415584425</v>
      </c>
      <c r="N7" s="9">
        <f>Lorka!M9</f>
        <v>113.7237012987014</v>
      </c>
    </row>
    <row r="8" spans="1:14" x14ac:dyDescent="0.25">
      <c r="A8" t="s">
        <v>30</v>
      </c>
      <c r="B8" s="9">
        <f>Stanton!A29</f>
        <v>27</v>
      </c>
      <c r="C8" s="9">
        <f>Stanton!B29</f>
        <v>663.55555555555554</v>
      </c>
      <c r="D8" s="9">
        <f>Stanton!C29</f>
        <v>647.77777777777783</v>
      </c>
      <c r="E8" s="9">
        <f>Stanton!D29</f>
        <v>1319.0740740740741</v>
      </c>
      <c r="F8" s="9">
        <f>Stanton!E29</f>
        <v>889.44444444444434</v>
      </c>
      <c r="G8" s="9">
        <f>Stanton!F29</f>
        <v>607.35269360269376</v>
      </c>
      <c r="H8" s="9">
        <f>Stanton!G29</f>
        <v>-15.777777777777779</v>
      </c>
      <c r="I8" s="9">
        <f>Stanton!H29</f>
        <v>655.51851851851848</v>
      </c>
      <c r="J8" s="9">
        <f>Stanton!I29</f>
        <v>225.88888888888883</v>
      </c>
      <c r="K8" s="9">
        <f>Stanton!J29</f>
        <v>-56.202861952861959</v>
      </c>
      <c r="L8" s="9">
        <f>Stanton!K29</f>
        <v>40.425084175084187</v>
      </c>
      <c r="M8" s="9">
        <f>Stanton!L29</f>
        <v>711.72138047138048</v>
      </c>
      <c r="N8" s="9">
        <f>Stanton!M29</f>
        <v>282.09175084175087</v>
      </c>
    </row>
    <row r="9" spans="1:14" x14ac:dyDescent="0.25">
      <c r="A9" t="s">
        <v>152</v>
      </c>
      <c r="B9" s="9">
        <f>Velthuis!A6</f>
        <v>4</v>
      </c>
      <c r="C9" s="9">
        <f>Velthuis!B6</f>
        <v>1466.25</v>
      </c>
      <c r="D9" s="9">
        <f>Velthuis!C6</f>
        <v>1421</v>
      </c>
      <c r="E9" s="9">
        <f>Velthuis!D6</f>
        <v>1650.5</v>
      </c>
      <c r="F9" s="9">
        <f>Velthuis!E6</f>
        <v>1503.62</v>
      </c>
      <c r="G9" s="9">
        <f>Velthuis!F6</f>
        <v>1497.7613636363637</v>
      </c>
      <c r="H9" s="9">
        <f>Velthuis!G6</f>
        <v>-45.25</v>
      </c>
      <c r="I9" s="9">
        <f>Velthuis!H6</f>
        <v>184.25</v>
      </c>
      <c r="J9" s="9">
        <f>Velthuis!I6</f>
        <v>37.370000000000061</v>
      </c>
      <c r="K9" s="9">
        <f>Velthuis!J6</f>
        <v>31.511363636363626</v>
      </c>
      <c r="L9" s="9">
        <f>Velthuis!K6</f>
        <v>-76.761363636363626</v>
      </c>
      <c r="M9" s="9">
        <f>Velthuis!L6</f>
        <v>152.73863636363637</v>
      </c>
      <c r="N9" s="9">
        <f>Velthuis!M6</f>
        <v>5.8586363636364354</v>
      </c>
    </row>
  </sheetData>
  <autoFilter ref="B1:N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F2" sqref="F2:F12"/>
    </sheetView>
  </sheetViews>
  <sheetFormatPr defaultRowHeight="15" x14ac:dyDescent="0.25"/>
  <cols>
    <col min="1" max="1" width="20.140625" bestFit="1" customWidth="1"/>
    <col min="2" max="2" width="14" bestFit="1" customWidth="1"/>
    <col min="3" max="3" width="10.140625" bestFit="1" customWidth="1"/>
    <col min="4" max="4" width="8.7109375" bestFit="1" customWidth="1"/>
    <col min="5" max="5" width="10" bestFit="1" customWidth="1"/>
    <col min="6" max="6" width="7.7109375" bestFit="1" customWidth="1"/>
    <col min="7" max="7" width="17" bestFit="1" customWidth="1"/>
    <col min="8" max="8" width="15.5703125" bestFit="1" customWidth="1"/>
    <col min="9" max="9" width="17.140625" bestFit="1" customWidth="1"/>
    <col min="10" max="10" width="16.5703125" bestFit="1" customWidth="1"/>
    <col min="11" max="11" width="13.85546875" bestFit="1" customWidth="1"/>
    <col min="12" max="12" width="12.42578125" bestFit="1" customWidth="1"/>
    <col min="13" max="13" width="13.7109375" bestFit="1" customWidth="1"/>
  </cols>
  <sheetData>
    <row r="1" spans="1:13" x14ac:dyDescent="0.25">
      <c r="A1" t="s">
        <v>6</v>
      </c>
      <c r="B1" s="1" t="s">
        <v>2</v>
      </c>
      <c r="C1" s="2" t="s">
        <v>3</v>
      </c>
      <c r="D1" s="3" t="s">
        <v>4</v>
      </c>
      <c r="E1" s="4" t="s">
        <v>5</v>
      </c>
      <c r="F1" s="5" t="s">
        <v>13</v>
      </c>
      <c r="G1" s="6" t="s">
        <v>153</v>
      </c>
      <c r="H1" s="7" t="s">
        <v>154</v>
      </c>
      <c r="I1" s="8" t="s">
        <v>155</v>
      </c>
      <c r="J1" s="12" t="s">
        <v>156</v>
      </c>
      <c r="K1" s="15" t="s">
        <v>157</v>
      </c>
      <c r="L1" s="7" t="s">
        <v>158</v>
      </c>
      <c r="M1" s="8" t="s">
        <v>159</v>
      </c>
    </row>
    <row r="2" spans="1:13" x14ac:dyDescent="0.25">
      <c r="A2" s="10" t="s">
        <v>38</v>
      </c>
      <c r="B2" s="11">
        <v>1589</v>
      </c>
      <c r="C2" s="11">
        <v>1449</v>
      </c>
      <c r="D2" s="11">
        <v>1271.5</v>
      </c>
      <c r="E2" s="11">
        <f t="shared" ref="E2:E12" si="0">C2*0.64+D2*0.36</f>
        <v>1385.1</v>
      </c>
      <c r="F2" s="9">
        <v>1787.3522727272725</v>
      </c>
      <c r="G2" s="9">
        <f t="shared" ref="G2:G12" si="1">C2-B2</f>
        <v>-140</v>
      </c>
      <c r="H2" s="9">
        <f t="shared" ref="H2:H12" si="2">D2-B2</f>
        <v>-317.5</v>
      </c>
      <c r="I2" s="9">
        <f t="shared" ref="I2:I12" si="3">E2-B2</f>
        <v>-203.90000000000009</v>
      </c>
      <c r="J2" s="9">
        <f t="shared" ref="J2:J12" si="4">F2-B2</f>
        <v>198.35227272727252</v>
      </c>
      <c r="K2" s="9">
        <f t="shared" ref="K2:K12" si="5">C2-F2</f>
        <v>-338.35227272727252</v>
      </c>
      <c r="L2" s="9">
        <f t="shared" ref="L2:L12" si="6">D2-F2</f>
        <v>-515.85227272727252</v>
      </c>
      <c r="M2" s="9">
        <f t="shared" ref="M2:M12" si="7">E2-F2</f>
        <v>-402.25227272727261</v>
      </c>
    </row>
    <row r="3" spans="1:13" x14ac:dyDescent="0.25">
      <c r="A3" t="s">
        <v>7</v>
      </c>
      <c r="B3">
        <v>1496</v>
      </c>
      <c r="C3">
        <v>1399</v>
      </c>
      <c r="D3">
        <v>1203</v>
      </c>
      <c r="E3" s="11">
        <f t="shared" si="0"/>
        <v>1328.44</v>
      </c>
      <c r="F3" s="9">
        <v>1641.7272727272727</v>
      </c>
      <c r="G3" s="9">
        <f t="shared" si="1"/>
        <v>-97</v>
      </c>
      <c r="H3" s="9">
        <f t="shared" si="2"/>
        <v>-293</v>
      </c>
      <c r="I3" s="9">
        <f t="shared" si="3"/>
        <v>-167.55999999999995</v>
      </c>
      <c r="J3" s="9">
        <f t="shared" si="4"/>
        <v>145.72727272727275</v>
      </c>
      <c r="K3" s="9">
        <f t="shared" si="5"/>
        <v>-242.72727272727275</v>
      </c>
      <c r="L3" s="9">
        <f t="shared" si="6"/>
        <v>-438.72727272727275</v>
      </c>
      <c r="M3" s="9">
        <f t="shared" si="7"/>
        <v>-313.28727272727269</v>
      </c>
    </row>
    <row r="4" spans="1:13" x14ac:dyDescent="0.25">
      <c r="A4" s="10" t="s">
        <v>39</v>
      </c>
      <c r="B4" s="11">
        <v>1575</v>
      </c>
      <c r="C4" s="11">
        <v>1689</v>
      </c>
      <c r="D4" s="11">
        <v>1464</v>
      </c>
      <c r="E4" s="11">
        <f t="shared" si="0"/>
        <v>1608</v>
      </c>
      <c r="F4" s="9">
        <v>1455.4772727272727</v>
      </c>
      <c r="G4" s="9">
        <f t="shared" si="1"/>
        <v>114</v>
      </c>
      <c r="H4" s="9">
        <f t="shared" si="2"/>
        <v>-111</v>
      </c>
      <c r="I4" s="9">
        <f t="shared" si="3"/>
        <v>33</v>
      </c>
      <c r="J4" s="9">
        <f t="shared" si="4"/>
        <v>-119.52272727272725</v>
      </c>
      <c r="K4" s="9">
        <f t="shared" si="5"/>
        <v>233.52272727272725</v>
      </c>
      <c r="L4" s="9">
        <f t="shared" si="6"/>
        <v>8.5227272727272521</v>
      </c>
      <c r="M4" s="9">
        <f t="shared" si="7"/>
        <v>152.52272727272725</v>
      </c>
    </row>
    <row r="5" spans="1:13" x14ac:dyDescent="0.25">
      <c r="A5" s="10" t="s">
        <v>40</v>
      </c>
      <c r="B5" s="11">
        <v>1381</v>
      </c>
      <c r="C5" s="11">
        <v>1410</v>
      </c>
      <c r="D5" s="11">
        <v>1128.5</v>
      </c>
      <c r="E5" s="11">
        <f t="shared" si="0"/>
        <v>1308.6599999999999</v>
      </c>
      <c r="F5" s="9">
        <v>1376.0795454545455</v>
      </c>
      <c r="G5" s="9">
        <f t="shared" si="1"/>
        <v>29</v>
      </c>
      <c r="H5" s="9">
        <f t="shared" si="2"/>
        <v>-252.5</v>
      </c>
      <c r="I5" s="9">
        <f t="shared" si="3"/>
        <v>-72.340000000000146</v>
      </c>
      <c r="J5" s="9">
        <f t="shared" si="4"/>
        <v>-4.9204545454545041</v>
      </c>
      <c r="K5" s="9">
        <f t="shared" si="5"/>
        <v>33.920454545454504</v>
      </c>
      <c r="L5" s="9">
        <f t="shared" si="6"/>
        <v>-247.5795454545455</v>
      </c>
      <c r="M5" s="9">
        <f t="shared" si="7"/>
        <v>-67.419545454545641</v>
      </c>
    </row>
    <row r="6" spans="1:13" x14ac:dyDescent="0.25">
      <c r="A6" s="10" t="s">
        <v>41</v>
      </c>
      <c r="B6" s="11">
        <v>1008</v>
      </c>
      <c r="C6" s="11">
        <v>867</v>
      </c>
      <c r="D6" s="11">
        <v>225</v>
      </c>
      <c r="E6" s="11">
        <f t="shared" si="0"/>
        <v>635.88</v>
      </c>
      <c r="F6" s="9">
        <v>1260.4090909090908</v>
      </c>
      <c r="G6" s="9">
        <f t="shared" si="1"/>
        <v>-141</v>
      </c>
      <c r="H6" s="9">
        <f t="shared" si="2"/>
        <v>-783</v>
      </c>
      <c r="I6" s="9">
        <f t="shared" si="3"/>
        <v>-372.12</v>
      </c>
      <c r="J6" s="9">
        <f t="shared" si="4"/>
        <v>252.40909090909076</v>
      </c>
      <c r="K6" s="9">
        <f t="shared" si="5"/>
        <v>-393.40909090909076</v>
      </c>
      <c r="L6" s="9">
        <f t="shared" si="6"/>
        <v>-1035.4090909090908</v>
      </c>
      <c r="M6" s="9">
        <f t="shared" si="7"/>
        <v>-624.52909090909077</v>
      </c>
    </row>
    <row r="7" spans="1:13" x14ac:dyDescent="0.25">
      <c r="A7" s="10" t="s">
        <v>42</v>
      </c>
      <c r="B7" s="11">
        <v>1062</v>
      </c>
      <c r="C7" s="11">
        <v>1036</v>
      </c>
      <c r="D7" s="11">
        <v>728</v>
      </c>
      <c r="E7" s="11">
        <f t="shared" si="0"/>
        <v>925.11999999999989</v>
      </c>
      <c r="F7" s="9">
        <v>1130.090909090909</v>
      </c>
      <c r="G7" s="9">
        <f t="shared" si="1"/>
        <v>-26</v>
      </c>
      <c r="H7" s="9">
        <f t="shared" si="2"/>
        <v>-334</v>
      </c>
      <c r="I7" s="9">
        <f t="shared" si="3"/>
        <v>-136.88000000000011</v>
      </c>
      <c r="J7" s="9">
        <f t="shared" si="4"/>
        <v>68.090909090909008</v>
      </c>
      <c r="K7" s="9">
        <f t="shared" si="5"/>
        <v>-94.090909090909008</v>
      </c>
      <c r="L7" s="9">
        <f t="shared" si="6"/>
        <v>-402.09090909090901</v>
      </c>
      <c r="M7" s="9">
        <f t="shared" si="7"/>
        <v>-204.97090909090912</v>
      </c>
    </row>
    <row r="8" spans="1:13" x14ac:dyDescent="0.25">
      <c r="A8" s="10" t="s">
        <v>10</v>
      </c>
      <c r="B8" s="11">
        <v>1118</v>
      </c>
      <c r="C8" s="11">
        <v>1277</v>
      </c>
      <c r="D8" s="11">
        <v>719</v>
      </c>
      <c r="E8" s="11">
        <f t="shared" si="0"/>
        <v>1076.1199999999999</v>
      </c>
      <c r="F8" s="9">
        <v>979.0454545454545</v>
      </c>
      <c r="G8" s="9">
        <f t="shared" si="1"/>
        <v>159</v>
      </c>
      <c r="H8" s="9">
        <f t="shared" si="2"/>
        <v>-399</v>
      </c>
      <c r="I8" s="9">
        <f t="shared" si="3"/>
        <v>-41.880000000000109</v>
      </c>
      <c r="J8" s="9">
        <f t="shared" si="4"/>
        <v>-138.9545454545455</v>
      </c>
      <c r="K8" s="9">
        <f t="shared" si="5"/>
        <v>297.9545454545455</v>
      </c>
      <c r="L8" s="9">
        <f t="shared" si="6"/>
        <v>-260.0454545454545</v>
      </c>
      <c r="M8" s="9">
        <f t="shared" si="7"/>
        <v>97.074545454545387</v>
      </c>
    </row>
    <row r="9" spans="1:13" x14ac:dyDescent="0.25">
      <c r="A9" s="10" t="s">
        <v>8</v>
      </c>
      <c r="B9" s="11">
        <v>823</v>
      </c>
      <c r="C9" s="11">
        <v>892</v>
      </c>
      <c r="D9" s="11">
        <v>1111.5</v>
      </c>
      <c r="E9" s="11">
        <f t="shared" si="0"/>
        <v>971.02</v>
      </c>
      <c r="F9" s="9">
        <v>710.23863636363637</v>
      </c>
      <c r="G9" s="9">
        <f t="shared" si="1"/>
        <v>69</v>
      </c>
      <c r="H9" s="9">
        <f t="shared" si="2"/>
        <v>288.5</v>
      </c>
      <c r="I9" s="9">
        <f t="shared" si="3"/>
        <v>148.01999999999998</v>
      </c>
      <c r="J9" s="9">
        <f t="shared" si="4"/>
        <v>-112.76136363636363</v>
      </c>
      <c r="K9" s="9">
        <f t="shared" si="5"/>
        <v>181.76136363636363</v>
      </c>
      <c r="L9" s="9">
        <f t="shared" si="6"/>
        <v>401.26136363636363</v>
      </c>
      <c r="M9" s="9">
        <f t="shared" si="7"/>
        <v>260.78136363636361</v>
      </c>
    </row>
    <row r="10" spans="1:13" x14ac:dyDescent="0.25">
      <c r="A10" s="10" t="s">
        <v>9</v>
      </c>
      <c r="B10" s="11">
        <v>652</v>
      </c>
      <c r="C10" s="11">
        <v>771</v>
      </c>
      <c r="D10" s="11">
        <v>842.5</v>
      </c>
      <c r="E10" s="11">
        <f t="shared" si="0"/>
        <v>796.74</v>
      </c>
      <c r="F10" s="9">
        <v>492.42045454545462</v>
      </c>
      <c r="G10" s="9">
        <f t="shared" si="1"/>
        <v>119</v>
      </c>
      <c r="H10" s="9">
        <f t="shared" si="2"/>
        <v>190.5</v>
      </c>
      <c r="I10" s="9">
        <f t="shared" si="3"/>
        <v>144.74</v>
      </c>
      <c r="J10" s="9">
        <f t="shared" si="4"/>
        <v>-159.57954545454538</v>
      </c>
      <c r="K10" s="9">
        <f t="shared" si="5"/>
        <v>278.57954545454538</v>
      </c>
      <c r="L10" s="9">
        <f t="shared" si="6"/>
        <v>350.07954545454538</v>
      </c>
      <c r="M10" s="9">
        <f t="shared" si="7"/>
        <v>304.31954545454539</v>
      </c>
    </row>
    <row r="11" spans="1:13" x14ac:dyDescent="0.25">
      <c r="A11" s="10" t="s">
        <v>43</v>
      </c>
      <c r="B11" s="11">
        <v>-121</v>
      </c>
      <c r="C11" s="11">
        <v>-188</v>
      </c>
      <c r="D11" s="11">
        <v>492</v>
      </c>
      <c r="E11" s="11">
        <f t="shared" si="0"/>
        <v>56.8</v>
      </c>
      <c r="F11" s="9">
        <v>-113</v>
      </c>
      <c r="G11" s="9">
        <f t="shared" si="1"/>
        <v>-67</v>
      </c>
      <c r="H11" s="9">
        <f t="shared" si="2"/>
        <v>613</v>
      </c>
      <c r="I11" s="9">
        <f t="shared" si="3"/>
        <v>177.8</v>
      </c>
      <c r="J11" s="9">
        <f t="shared" si="4"/>
        <v>8</v>
      </c>
      <c r="K11" s="9">
        <f t="shared" si="5"/>
        <v>-75</v>
      </c>
      <c r="L11" s="9">
        <f t="shared" si="6"/>
        <v>605</v>
      </c>
      <c r="M11" s="9">
        <f t="shared" si="7"/>
        <v>169.8</v>
      </c>
    </row>
    <row r="12" spans="1:13" x14ac:dyDescent="0.25">
      <c r="A12" t="s">
        <v>44</v>
      </c>
      <c r="B12">
        <v>-369</v>
      </c>
      <c r="C12">
        <v>-308</v>
      </c>
      <c r="D12">
        <v>420</v>
      </c>
      <c r="E12" s="11">
        <f t="shared" si="0"/>
        <v>-45.920000000000016</v>
      </c>
      <c r="F12" s="9">
        <v>-529.36363636363637</v>
      </c>
      <c r="G12" s="9">
        <f t="shared" si="1"/>
        <v>61</v>
      </c>
      <c r="H12" s="9">
        <f t="shared" si="2"/>
        <v>789</v>
      </c>
      <c r="I12" s="9">
        <f t="shared" si="3"/>
        <v>323.08</v>
      </c>
      <c r="J12" s="9">
        <f t="shared" si="4"/>
        <v>-160.36363636363637</v>
      </c>
      <c r="K12" s="9">
        <f t="shared" si="5"/>
        <v>221.36363636363637</v>
      </c>
      <c r="L12" s="9">
        <f t="shared" si="6"/>
        <v>949.36363636363637</v>
      </c>
      <c r="M12" s="9">
        <f t="shared" si="7"/>
        <v>483.44363636363636</v>
      </c>
    </row>
    <row r="13" spans="1:13" x14ac:dyDescent="0.25">
      <c r="A13">
        <f>COUNT(B2:B12)</f>
        <v>11</v>
      </c>
      <c r="B13" s="9">
        <f t="shared" ref="B13:M13" si="8">AVERAGE(B2:B12)</f>
        <v>928.5454545454545</v>
      </c>
      <c r="C13" s="9">
        <f t="shared" si="8"/>
        <v>935.81818181818187</v>
      </c>
      <c r="D13" s="9">
        <f t="shared" si="8"/>
        <v>873.18181818181813</v>
      </c>
      <c r="E13" s="9">
        <f t="shared" si="8"/>
        <v>913.26909090909078</v>
      </c>
      <c r="F13" s="9">
        <f t="shared" si="8"/>
        <v>926.40702479338836</v>
      </c>
      <c r="G13" s="9">
        <f t="shared" si="8"/>
        <v>7.2727272727272725</v>
      </c>
      <c r="H13" s="9">
        <f t="shared" si="8"/>
        <v>-55.363636363636367</v>
      </c>
      <c r="I13" s="9">
        <f t="shared" si="8"/>
        <v>-15.276363636363675</v>
      </c>
      <c r="J13" s="9">
        <f t="shared" si="8"/>
        <v>-2.1384297520661448</v>
      </c>
      <c r="K13" s="9">
        <f t="shared" si="8"/>
        <v>9.4111570247934182</v>
      </c>
      <c r="L13" s="9">
        <f t="shared" si="8"/>
        <v>-53.225206611570201</v>
      </c>
      <c r="M13" s="9">
        <f t="shared" si="8"/>
        <v>-13.137933884297546</v>
      </c>
    </row>
  </sheetData>
  <autoFilter ref="A1:M1"/>
  <conditionalFormatting sqref="A2:A12">
    <cfRule type="duplicateValues" dxfId="23" priority="3"/>
  </conditionalFormatting>
  <conditionalFormatting sqref="A2:A12">
    <cfRule type="duplicateValues" dxfId="22" priority="1"/>
    <cfRule type="duplicateValues" dxfId="21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F2" sqref="F2:F15"/>
    </sheetView>
  </sheetViews>
  <sheetFormatPr defaultRowHeight="15" x14ac:dyDescent="0.25"/>
  <cols>
    <col min="1" max="1" width="19.7109375" bestFit="1" customWidth="1"/>
    <col min="2" max="2" width="11.7109375" bestFit="1" customWidth="1"/>
    <col min="3" max="3" width="7.85546875" bestFit="1" customWidth="1"/>
    <col min="4" max="4" width="6.42578125" bestFit="1" customWidth="1"/>
    <col min="5" max="5" width="7.7109375" bestFit="1" customWidth="1"/>
    <col min="6" max="6" width="5.7109375" bestFit="1" customWidth="1"/>
    <col min="7" max="7" width="14.7109375" bestFit="1" customWidth="1"/>
    <col min="8" max="8" width="13.28515625" bestFit="1" customWidth="1"/>
    <col min="9" max="9" width="14.85546875" bestFit="1" customWidth="1"/>
    <col min="10" max="10" width="14.28515625" bestFit="1" customWidth="1"/>
    <col min="11" max="11" width="11.5703125" bestFit="1" customWidth="1"/>
    <col min="12" max="12" width="10.140625" bestFit="1" customWidth="1"/>
    <col min="13" max="13" width="11.42578125" bestFit="1" customWidth="1"/>
  </cols>
  <sheetData>
    <row r="1" spans="1:13" x14ac:dyDescent="0.25">
      <c r="A1" t="s">
        <v>6</v>
      </c>
      <c r="B1" s="1" t="s">
        <v>2</v>
      </c>
      <c r="C1" s="2" t="s">
        <v>3</v>
      </c>
      <c r="D1" s="3" t="s">
        <v>4</v>
      </c>
      <c r="E1" s="4" t="s">
        <v>5</v>
      </c>
      <c r="F1" s="5" t="s">
        <v>13</v>
      </c>
      <c r="G1" s="6" t="s">
        <v>153</v>
      </c>
      <c r="H1" s="7" t="s">
        <v>154</v>
      </c>
      <c r="I1" s="8" t="s">
        <v>155</v>
      </c>
      <c r="J1" s="12" t="s">
        <v>156</v>
      </c>
      <c r="K1" s="15" t="s">
        <v>157</v>
      </c>
      <c r="L1" s="7" t="s">
        <v>158</v>
      </c>
      <c r="M1" s="8" t="s">
        <v>159</v>
      </c>
    </row>
    <row r="2" spans="1:13" x14ac:dyDescent="0.25">
      <c r="A2" s="10" t="s">
        <v>45</v>
      </c>
      <c r="B2" s="11">
        <v>367</v>
      </c>
      <c r="C2" s="11">
        <v>424</v>
      </c>
      <c r="D2" s="11">
        <v>476.5</v>
      </c>
      <c r="E2" s="11">
        <f t="shared" ref="E2:E15" si="0">C2*0.64+D2*0.36</f>
        <v>442.9</v>
      </c>
      <c r="F2" s="9">
        <v>288.48863636363637</v>
      </c>
      <c r="G2" s="9">
        <f t="shared" ref="G2:G15" si="1">C2-B2</f>
        <v>57</v>
      </c>
      <c r="H2" s="9">
        <f t="shared" ref="H2:H15" si="2">D2-B2</f>
        <v>109.5</v>
      </c>
      <c r="I2" s="9">
        <f t="shared" ref="I2:I15" si="3">E2-B2</f>
        <v>75.899999999999977</v>
      </c>
      <c r="J2" s="9">
        <f t="shared" ref="J2:J15" si="4">F2-B2</f>
        <v>-78.511363636363626</v>
      </c>
      <c r="K2" s="9">
        <f t="shared" ref="K2:K15" si="5">C2-F2</f>
        <v>135.51136363636363</v>
      </c>
      <c r="L2" s="9">
        <f t="shared" ref="L2:L15" si="6">D2-F2</f>
        <v>188.01136363636363</v>
      </c>
      <c r="M2" s="9">
        <f t="shared" ref="M2:M15" si="7">E2-F2</f>
        <v>154.4113636363636</v>
      </c>
    </row>
    <row r="3" spans="1:13" x14ac:dyDescent="0.25">
      <c r="A3" s="10" t="s">
        <v>46</v>
      </c>
      <c r="B3" s="11">
        <v>308</v>
      </c>
      <c r="C3" s="11">
        <v>334</v>
      </c>
      <c r="D3" s="11">
        <v>785</v>
      </c>
      <c r="E3" s="11">
        <f t="shared" si="0"/>
        <v>496.35999999999996</v>
      </c>
      <c r="F3" s="9">
        <v>223.65909090909091</v>
      </c>
      <c r="G3" s="9">
        <f t="shared" si="1"/>
        <v>26</v>
      </c>
      <c r="H3" s="9">
        <f t="shared" si="2"/>
        <v>477</v>
      </c>
      <c r="I3" s="9">
        <f t="shared" si="3"/>
        <v>188.35999999999996</v>
      </c>
      <c r="J3" s="9">
        <f t="shared" si="4"/>
        <v>-84.340909090909093</v>
      </c>
      <c r="K3" s="9">
        <f t="shared" si="5"/>
        <v>110.34090909090909</v>
      </c>
      <c r="L3" s="9">
        <f t="shared" si="6"/>
        <v>561.34090909090912</v>
      </c>
      <c r="M3" s="9">
        <f t="shared" si="7"/>
        <v>272.70090909090902</v>
      </c>
    </row>
    <row r="4" spans="1:13" x14ac:dyDescent="0.25">
      <c r="A4" s="10" t="s">
        <v>47</v>
      </c>
      <c r="B4" s="11">
        <v>309</v>
      </c>
      <c r="C4" s="11">
        <v>256</v>
      </c>
      <c r="D4" s="11">
        <v>330</v>
      </c>
      <c r="E4" s="11">
        <f t="shared" si="0"/>
        <v>282.64</v>
      </c>
      <c r="F4" s="9">
        <v>368.04545454545456</v>
      </c>
      <c r="G4" s="9">
        <f t="shared" si="1"/>
        <v>-53</v>
      </c>
      <c r="H4" s="9">
        <f t="shared" si="2"/>
        <v>21</v>
      </c>
      <c r="I4" s="9">
        <f t="shared" si="3"/>
        <v>-26.360000000000014</v>
      </c>
      <c r="J4" s="9">
        <f t="shared" si="4"/>
        <v>59.045454545454561</v>
      </c>
      <c r="K4" s="9">
        <f t="shared" si="5"/>
        <v>-112.04545454545456</v>
      </c>
      <c r="L4" s="9">
        <f t="shared" si="6"/>
        <v>-38.045454545454561</v>
      </c>
      <c r="M4" s="9">
        <f t="shared" si="7"/>
        <v>-85.405454545454575</v>
      </c>
    </row>
    <row r="5" spans="1:13" x14ac:dyDescent="0.25">
      <c r="A5" s="10" t="s">
        <v>48</v>
      </c>
      <c r="B5" s="11">
        <v>197</v>
      </c>
      <c r="C5" s="11">
        <v>257</v>
      </c>
      <c r="D5" s="11">
        <v>892</v>
      </c>
      <c r="E5" s="11">
        <f t="shared" si="0"/>
        <v>485.6</v>
      </c>
      <c r="F5" s="9">
        <v>48.477272727272755</v>
      </c>
      <c r="G5" s="9">
        <f t="shared" si="1"/>
        <v>60</v>
      </c>
      <c r="H5" s="9">
        <f t="shared" si="2"/>
        <v>695</v>
      </c>
      <c r="I5" s="9">
        <f t="shared" si="3"/>
        <v>288.60000000000002</v>
      </c>
      <c r="J5" s="9">
        <f t="shared" si="4"/>
        <v>-148.52272727272725</v>
      </c>
      <c r="K5" s="9">
        <f t="shared" si="5"/>
        <v>208.52272727272725</v>
      </c>
      <c r="L5" s="9">
        <f t="shared" si="6"/>
        <v>843.52272727272725</v>
      </c>
      <c r="M5" s="9">
        <f t="shared" si="7"/>
        <v>437.12272727272727</v>
      </c>
    </row>
    <row r="6" spans="1:13" x14ac:dyDescent="0.25">
      <c r="A6" s="10" t="s">
        <v>49</v>
      </c>
      <c r="B6" s="11">
        <v>263</v>
      </c>
      <c r="C6" s="11">
        <v>324</v>
      </c>
      <c r="D6" s="11">
        <v>703.5</v>
      </c>
      <c r="E6" s="11">
        <f t="shared" si="0"/>
        <v>460.62</v>
      </c>
      <c r="F6" s="9">
        <v>142.23863636363632</v>
      </c>
      <c r="G6" s="9">
        <f t="shared" si="1"/>
        <v>61</v>
      </c>
      <c r="H6" s="9">
        <f t="shared" si="2"/>
        <v>440.5</v>
      </c>
      <c r="I6" s="9">
        <f t="shared" si="3"/>
        <v>197.62</v>
      </c>
      <c r="J6" s="9">
        <f t="shared" si="4"/>
        <v>-120.76136363636368</v>
      </c>
      <c r="K6" s="9">
        <f t="shared" si="5"/>
        <v>181.76136363636368</v>
      </c>
      <c r="L6" s="9">
        <f t="shared" si="6"/>
        <v>561.26136363636374</v>
      </c>
      <c r="M6" s="9">
        <f t="shared" si="7"/>
        <v>318.38136363636369</v>
      </c>
    </row>
    <row r="7" spans="1:13" x14ac:dyDescent="0.25">
      <c r="A7" s="10" t="s">
        <v>50</v>
      </c>
      <c r="B7" s="11">
        <v>-35</v>
      </c>
      <c r="C7" s="11">
        <v>-26</v>
      </c>
      <c r="D7" s="11">
        <v>368.5</v>
      </c>
      <c r="E7" s="11">
        <f t="shared" si="0"/>
        <v>116.02</v>
      </c>
      <c r="F7" s="9">
        <v>-91.284090909090907</v>
      </c>
      <c r="G7" s="9">
        <f t="shared" si="1"/>
        <v>9</v>
      </c>
      <c r="H7" s="9">
        <f t="shared" si="2"/>
        <v>403.5</v>
      </c>
      <c r="I7" s="9">
        <f t="shared" si="3"/>
        <v>151.01999999999998</v>
      </c>
      <c r="J7" s="9">
        <f t="shared" si="4"/>
        <v>-56.284090909090907</v>
      </c>
      <c r="K7" s="9">
        <f t="shared" si="5"/>
        <v>65.284090909090907</v>
      </c>
      <c r="L7" s="9">
        <f t="shared" si="6"/>
        <v>459.78409090909088</v>
      </c>
      <c r="M7" s="9">
        <f t="shared" si="7"/>
        <v>207.30409090909092</v>
      </c>
    </row>
    <row r="8" spans="1:13" x14ac:dyDescent="0.25">
      <c r="A8" s="10" t="s">
        <v>51</v>
      </c>
      <c r="B8" s="11">
        <v>87</v>
      </c>
      <c r="C8" s="11">
        <v>166</v>
      </c>
      <c r="D8" s="11">
        <v>368.5</v>
      </c>
      <c r="E8" s="11">
        <f t="shared" si="0"/>
        <v>238.9</v>
      </c>
      <c r="F8" s="9">
        <v>-36.556818181818166</v>
      </c>
      <c r="G8" s="9">
        <f t="shared" si="1"/>
        <v>79</v>
      </c>
      <c r="H8" s="9">
        <f t="shared" si="2"/>
        <v>281.5</v>
      </c>
      <c r="I8" s="9">
        <f t="shared" si="3"/>
        <v>151.9</v>
      </c>
      <c r="J8" s="9">
        <f t="shared" si="4"/>
        <v>-123.55681818181816</v>
      </c>
      <c r="K8" s="9">
        <f t="shared" si="5"/>
        <v>202.55681818181816</v>
      </c>
      <c r="L8" s="9">
        <f t="shared" si="6"/>
        <v>405.05681818181819</v>
      </c>
      <c r="M8" s="9">
        <f t="shared" si="7"/>
        <v>275.45681818181816</v>
      </c>
    </row>
    <row r="9" spans="1:13" x14ac:dyDescent="0.25">
      <c r="A9" s="10" t="s">
        <v>52</v>
      </c>
      <c r="B9" s="11">
        <v>-64</v>
      </c>
      <c r="C9" s="11">
        <v>-111</v>
      </c>
      <c r="D9" s="11">
        <v>338</v>
      </c>
      <c r="E9" s="11">
        <f t="shared" si="0"/>
        <v>50.639999999999986</v>
      </c>
      <c r="F9" s="9">
        <v>-55.204545454545467</v>
      </c>
      <c r="G9" s="9">
        <f t="shared" si="1"/>
        <v>-47</v>
      </c>
      <c r="H9" s="9">
        <f t="shared" si="2"/>
        <v>402</v>
      </c>
      <c r="I9" s="9">
        <f t="shared" si="3"/>
        <v>114.63999999999999</v>
      </c>
      <c r="J9" s="9">
        <f t="shared" si="4"/>
        <v>8.7954545454545325</v>
      </c>
      <c r="K9" s="9">
        <f t="shared" si="5"/>
        <v>-55.795454545454533</v>
      </c>
      <c r="L9" s="9">
        <f t="shared" si="6"/>
        <v>393.2045454545455</v>
      </c>
      <c r="M9" s="9">
        <f t="shared" si="7"/>
        <v>105.84454545454545</v>
      </c>
    </row>
    <row r="10" spans="1:13" x14ac:dyDescent="0.25">
      <c r="A10" s="10" t="s">
        <v>53</v>
      </c>
      <c r="B10" s="11">
        <v>-8</v>
      </c>
      <c r="C10" s="11">
        <v>37</v>
      </c>
      <c r="D10" s="11">
        <v>790</v>
      </c>
      <c r="E10" s="11">
        <f t="shared" si="0"/>
        <v>308.08</v>
      </c>
      <c r="F10" s="9">
        <v>-150.84090909090909</v>
      </c>
      <c r="G10" s="9">
        <f t="shared" si="1"/>
        <v>45</v>
      </c>
      <c r="H10" s="9">
        <f t="shared" si="2"/>
        <v>798</v>
      </c>
      <c r="I10" s="9">
        <f t="shared" si="3"/>
        <v>316.08</v>
      </c>
      <c r="J10" s="9">
        <f t="shared" si="4"/>
        <v>-142.84090909090909</v>
      </c>
      <c r="K10" s="9">
        <f t="shared" si="5"/>
        <v>187.84090909090909</v>
      </c>
      <c r="L10" s="9">
        <f t="shared" si="6"/>
        <v>940.84090909090912</v>
      </c>
      <c r="M10" s="9">
        <f t="shared" si="7"/>
        <v>458.92090909090905</v>
      </c>
    </row>
    <row r="11" spans="1:13" x14ac:dyDescent="0.25">
      <c r="A11" s="10" t="s">
        <v>54</v>
      </c>
      <c r="B11" s="11">
        <v>-257</v>
      </c>
      <c r="C11" s="11">
        <v>-318</v>
      </c>
      <c r="D11" s="11">
        <v>525.5</v>
      </c>
      <c r="E11" s="11">
        <f t="shared" si="0"/>
        <v>-14.340000000000003</v>
      </c>
      <c r="F11" s="9">
        <v>-275.21590909090907</v>
      </c>
      <c r="G11" s="9">
        <f t="shared" si="1"/>
        <v>-61</v>
      </c>
      <c r="H11" s="9">
        <f t="shared" si="2"/>
        <v>782.5</v>
      </c>
      <c r="I11" s="9">
        <f t="shared" si="3"/>
        <v>242.66</v>
      </c>
      <c r="J11" s="9">
        <f t="shared" si="4"/>
        <v>-18.215909090909065</v>
      </c>
      <c r="K11" s="9">
        <f t="shared" si="5"/>
        <v>-42.784090909090935</v>
      </c>
      <c r="L11" s="9">
        <f t="shared" si="6"/>
        <v>800.71590909090901</v>
      </c>
      <c r="M11" s="9">
        <f t="shared" si="7"/>
        <v>260.87590909090909</v>
      </c>
    </row>
    <row r="12" spans="1:13" x14ac:dyDescent="0.25">
      <c r="A12" s="10" t="s">
        <v>55</v>
      </c>
      <c r="B12" s="11">
        <v>-176</v>
      </c>
      <c r="C12" s="11">
        <v>-222</v>
      </c>
      <c r="D12" s="11">
        <v>525.5</v>
      </c>
      <c r="E12" s="11">
        <f t="shared" si="0"/>
        <v>47.099999999999994</v>
      </c>
      <c r="F12" s="9">
        <v>-202.39772727272728</v>
      </c>
      <c r="G12" s="9">
        <f t="shared" si="1"/>
        <v>-46</v>
      </c>
      <c r="H12" s="9">
        <f t="shared" si="2"/>
        <v>701.5</v>
      </c>
      <c r="I12" s="9">
        <f t="shared" si="3"/>
        <v>223.1</v>
      </c>
      <c r="J12" s="9">
        <f t="shared" si="4"/>
        <v>-26.39772727272728</v>
      </c>
      <c r="K12" s="9">
        <f t="shared" si="5"/>
        <v>-19.60227272727272</v>
      </c>
      <c r="L12" s="9">
        <f t="shared" si="6"/>
        <v>727.89772727272725</v>
      </c>
      <c r="M12" s="9">
        <f t="shared" si="7"/>
        <v>249.49772727272727</v>
      </c>
    </row>
    <row r="13" spans="1:13" x14ac:dyDescent="0.25">
      <c r="A13" s="10" t="s">
        <v>56</v>
      </c>
      <c r="B13" s="11">
        <v>-350</v>
      </c>
      <c r="C13" s="11">
        <v>-332</v>
      </c>
      <c r="D13" s="11">
        <v>589.5</v>
      </c>
      <c r="E13" s="11">
        <f t="shared" si="0"/>
        <v>-0.26000000000001933</v>
      </c>
      <c r="F13" s="9">
        <v>-477.625</v>
      </c>
      <c r="G13" s="9">
        <f t="shared" si="1"/>
        <v>18</v>
      </c>
      <c r="H13" s="9">
        <f t="shared" si="2"/>
        <v>939.5</v>
      </c>
      <c r="I13" s="9">
        <f t="shared" si="3"/>
        <v>349.74</v>
      </c>
      <c r="J13" s="9">
        <f t="shared" si="4"/>
        <v>-127.625</v>
      </c>
      <c r="K13" s="9">
        <f t="shared" si="5"/>
        <v>145.625</v>
      </c>
      <c r="L13" s="9">
        <f t="shared" si="6"/>
        <v>1067.125</v>
      </c>
      <c r="M13" s="9">
        <f t="shared" si="7"/>
        <v>477.36500000000001</v>
      </c>
    </row>
    <row r="14" spans="1:13" x14ac:dyDescent="0.25">
      <c r="A14" s="13" t="s">
        <v>57</v>
      </c>
      <c r="B14" s="14">
        <v>-393</v>
      </c>
      <c r="C14" s="14">
        <v>-446</v>
      </c>
      <c r="D14" s="11">
        <v>440</v>
      </c>
      <c r="E14" s="11">
        <f t="shared" si="0"/>
        <v>-127.03999999999999</v>
      </c>
      <c r="F14" s="9">
        <v>-426.22727272727269</v>
      </c>
      <c r="G14" s="9">
        <f t="shared" si="1"/>
        <v>-53</v>
      </c>
      <c r="H14" s="9">
        <f t="shared" si="2"/>
        <v>833</v>
      </c>
      <c r="I14" s="9">
        <f t="shared" si="3"/>
        <v>265.96000000000004</v>
      </c>
      <c r="J14" s="9">
        <f t="shared" si="4"/>
        <v>-33.227272727272691</v>
      </c>
      <c r="K14" s="9">
        <f t="shared" si="5"/>
        <v>-19.772727272727309</v>
      </c>
      <c r="L14" s="9">
        <f t="shared" si="6"/>
        <v>866.22727272727275</v>
      </c>
      <c r="M14" s="9">
        <f t="shared" si="7"/>
        <v>299.18727272727267</v>
      </c>
    </row>
    <row r="15" spans="1:13" x14ac:dyDescent="0.25">
      <c r="A15" s="10" t="s">
        <v>58</v>
      </c>
      <c r="B15" s="11">
        <v>-1089</v>
      </c>
      <c r="C15" s="11">
        <v>-936</v>
      </c>
      <c r="D15" s="11">
        <v>358</v>
      </c>
      <c r="E15" s="11">
        <f t="shared" si="0"/>
        <v>-470.15999999999997</v>
      </c>
      <c r="F15" s="9">
        <v>-1430.7727272727273</v>
      </c>
      <c r="G15" s="9">
        <f t="shared" si="1"/>
        <v>153</v>
      </c>
      <c r="H15" s="9">
        <f t="shared" si="2"/>
        <v>1447</v>
      </c>
      <c r="I15" s="9">
        <f t="shared" si="3"/>
        <v>618.84</v>
      </c>
      <c r="J15" s="9">
        <f t="shared" si="4"/>
        <v>-341.77272727272725</v>
      </c>
      <c r="K15" s="9">
        <f t="shared" si="5"/>
        <v>494.77272727272725</v>
      </c>
      <c r="L15" s="9">
        <f t="shared" si="6"/>
        <v>1788.7727272727273</v>
      </c>
      <c r="M15" s="9">
        <f t="shared" si="7"/>
        <v>960.61272727272728</v>
      </c>
    </row>
    <row r="16" spans="1:13" x14ac:dyDescent="0.25">
      <c r="A16">
        <f>COUNT(B2:B15)</f>
        <v>14</v>
      </c>
      <c r="B16" s="9">
        <f t="shared" ref="B16:M16" si="8">AVERAGE(B2:B15)</f>
        <v>-60.071428571428569</v>
      </c>
      <c r="C16" s="9">
        <f t="shared" si="8"/>
        <v>-42.357142857142854</v>
      </c>
      <c r="D16" s="9">
        <f t="shared" si="8"/>
        <v>535.03571428571433</v>
      </c>
      <c r="E16" s="9">
        <f t="shared" si="8"/>
        <v>165.50428571428569</v>
      </c>
      <c r="F16" s="9">
        <f t="shared" si="8"/>
        <v>-148.22970779220779</v>
      </c>
      <c r="G16" s="9">
        <f t="shared" si="8"/>
        <v>17.714285714285715</v>
      </c>
      <c r="H16" s="9">
        <f t="shared" si="8"/>
        <v>595.10714285714289</v>
      </c>
      <c r="I16" s="9">
        <f t="shared" si="8"/>
        <v>225.57571428571427</v>
      </c>
      <c r="J16" s="9">
        <f t="shared" si="8"/>
        <v>-88.158279220779221</v>
      </c>
      <c r="K16" s="9">
        <f t="shared" si="8"/>
        <v>105.87256493506493</v>
      </c>
      <c r="L16" s="9">
        <f t="shared" si="8"/>
        <v>683.26542207792215</v>
      </c>
      <c r="M16" s="9">
        <f t="shared" si="8"/>
        <v>313.73399350649345</v>
      </c>
    </row>
  </sheetData>
  <conditionalFormatting sqref="A2:A15">
    <cfRule type="duplicateValues" dxfId="20" priority="3"/>
  </conditionalFormatting>
  <conditionalFormatting sqref="A2:A15">
    <cfRule type="duplicateValues" dxfId="19" priority="1"/>
    <cfRule type="duplicateValues" dxfId="18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F36" sqref="F2:F36"/>
    </sheetView>
  </sheetViews>
  <sheetFormatPr defaultRowHeight="15" x14ac:dyDescent="0.25"/>
  <cols>
    <col min="1" max="1" width="27.42578125" bestFit="1" customWidth="1"/>
    <col min="2" max="2" width="11.7109375" bestFit="1" customWidth="1"/>
    <col min="3" max="3" width="7.85546875" bestFit="1" customWidth="1"/>
    <col min="4" max="4" width="6.42578125" bestFit="1" customWidth="1"/>
    <col min="5" max="5" width="7.7109375" bestFit="1" customWidth="1"/>
    <col min="6" max="6" width="5.42578125" bestFit="1" customWidth="1"/>
    <col min="7" max="7" width="14.7109375" bestFit="1" customWidth="1"/>
    <col min="8" max="8" width="13.28515625" bestFit="1" customWidth="1"/>
    <col min="9" max="9" width="14.85546875" bestFit="1" customWidth="1"/>
    <col min="10" max="10" width="14.28515625" bestFit="1" customWidth="1"/>
    <col min="11" max="11" width="11.5703125" bestFit="1" customWidth="1"/>
    <col min="12" max="12" width="10.140625" bestFit="1" customWidth="1"/>
    <col min="13" max="13" width="11.42578125" bestFit="1" customWidth="1"/>
  </cols>
  <sheetData>
    <row r="1" spans="1:13" x14ac:dyDescent="0.25">
      <c r="A1" t="s">
        <v>6</v>
      </c>
      <c r="B1" s="1" t="s">
        <v>2</v>
      </c>
      <c r="C1" s="2" t="s">
        <v>3</v>
      </c>
      <c r="D1" s="3" t="s">
        <v>4</v>
      </c>
      <c r="E1" s="4" t="s">
        <v>5</v>
      </c>
      <c r="F1" s="5" t="s">
        <v>13</v>
      </c>
      <c r="G1" s="6" t="s">
        <v>153</v>
      </c>
      <c r="H1" s="7" t="s">
        <v>154</v>
      </c>
      <c r="I1" s="8" t="s">
        <v>155</v>
      </c>
      <c r="J1" s="12" t="s">
        <v>156</v>
      </c>
      <c r="K1" s="15" t="s">
        <v>157</v>
      </c>
      <c r="L1" s="7" t="s">
        <v>158</v>
      </c>
      <c r="M1" s="8" t="s">
        <v>159</v>
      </c>
    </row>
    <row r="2" spans="1:13" x14ac:dyDescent="0.25">
      <c r="A2" s="10" t="s">
        <v>14</v>
      </c>
      <c r="B2" s="11">
        <v>2135</v>
      </c>
      <c r="C2" s="11">
        <v>2033</v>
      </c>
      <c r="D2" s="11">
        <v>1525.5</v>
      </c>
      <c r="E2" s="11">
        <f>C2*0.64+D2*0.36</f>
        <v>1850.3000000000002</v>
      </c>
      <c r="F2" s="9">
        <v>2322.4886363636365</v>
      </c>
      <c r="G2" s="9">
        <f>C2-B2</f>
        <v>-102</v>
      </c>
      <c r="H2" s="9">
        <f>D2-B2</f>
        <v>-609.5</v>
      </c>
      <c r="I2" s="9">
        <f>E2-B2</f>
        <v>-284.69999999999982</v>
      </c>
      <c r="J2" s="9">
        <f>F2-B2</f>
        <v>187.48863636363649</v>
      </c>
      <c r="K2" s="9">
        <f>C2-F2</f>
        <v>-289.48863636363649</v>
      </c>
      <c r="L2" s="9">
        <f>D2-F2</f>
        <v>-796.98863636363649</v>
      </c>
      <c r="M2" s="9">
        <f>E2-F2</f>
        <v>-472.18863636363631</v>
      </c>
    </row>
    <row r="3" spans="1:13" x14ac:dyDescent="0.25">
      <c r="A3" s="10" t="s">
        <v>59</v>
      </c>
      <c r="B3" s="11">
        <v>2090</v>
      </c>
      <c r="C3" s="11">
        <v>2122</v>
      </c>
      <c r="D3" s="11">
        <v>1916</v>
      </c>
      <c r="E3" s="11">
        <f t="shared" ref="E3:E36" si="0">C3*0.64+D3*0.36</f>
        <v>2047.84</v>
      </c>
      <c r="F3" s="9">
        <v>2072.681818181818</v>
      </c>
      <c r="G3" s="9">
        <f t="shared" ref="G3:G36" si="1">C3-B3</f>
        <v>32</v>
      </c>
      <c r="H3" s="9">
        <f t="shared" ref="H3:H36" si="2">D3-B3</f>
        <v>-174</v>
      </c>
      <c r="I3" s="9">
        <f t="shared" ref="I3:I36" si="3">E3-B3</f>
        <v>-42.160000000000082</v>
      </c>
      <c r="J3" s="9">
        <f t="shared" ref="J3:J36" si="4">F3-B3</f>
        <v>-17.318181818181984</v>
      </c>
      <c r="K3" s="9">
        <f t="shared" ref="K3:K36" si="5">C3-F3</f>
        <v>49.318181818181984</v>
      </c>
      <c r="L3" s="9">
        <f t="shared" ref="L3:L36" si="6">D3-F3</f>
        <v>-156.68181818181802</v>
      </c>
      <c r="M3" s="9">
        <f t="shared" ref="M3:M36" si="7">E3-F3</f>
        <v>-24.841818181818098</v>
      </c>
    </row>
    <row r="4" spans="1:13" x14ac:dyDescent="0.25">
      <c r="A4" s="10" t="s">
        <v>60</v>
      </c>
      <c r="B4" s="11">
        <v>1538</v>
      </c>
      <c r="C4" s="11">
        <v>1618</v>
      </c>
      <c r="D4" s="11">
        <v>2076.5</v>
      </c>
      <c r="E4" s="11">
        <f t="shared" si="0"/>
        <v>1783.06</v>
      </c>
      <c r="F4" s="9">
        <v>1384.0795454545453</v>
      </c>
      <c r="G4" s="9">
        <f t="shared" si="1"/>
        <v>80</v>
      </c>
      <c r="H4" s="9">
        <f t="shared" si="2"/>
        <v>538.5</v>
      </c>
      <c r="I4" s="9">
        <f t="shared" si="3"/>
        <v>245.05999999999995</v>
      </c>
      <c r="J4" s="9">
        <f t="shared" si="4"/>
        <v>-153.92045454545473</v>
      </c>
      <c r="K4" s="9">
        <f t="shared" si="5"/>
        <v>233.92045454545473</v>
      </c>
      <c r="L4" s="9">
        <f t="shared" si="6"/>
        <v>692.42045454545473</v>
      </c>
      <c r="M4" s="9">
        <f t="shared" si="7"/>
        <v>398.98045454545468</v>
      </c>
    </row>
    <row r="5" spans="1:13" x14ac:dyDescent="0.25">
      <c r="A5" s="10" t="s">
        <v>61</v>
      </c>
      <c r="B5" s="11">
        <v>1544</v>
      </c>
      <c r="C5" s="11">
        <v>1614</v>
      </c>
      <c r="D5" s="11">
        <v>1483</v>
      </c>
      <c r="E5" s="11">
        <f t="shared" si="0"/>
        <v>1566.8400000000001</v>
      </c>
      <c r="F5" s="9">
        <v>1469.7954545454547</v>
      </c>
      <c r="G5" s="9">
        <f t="shared" si="1"/>
        <v>70</v>
      </c>
      <c r="H5" s="9">
        <f t="shared" si="2"/>
        <v>-61</v>
      </c>
      <c r="I5" s="9">
        <f t="shared" si="3"/>
        <v>22.840000000000146</v>
      </c>
      <c r="J5" s="9">
        <f t="shared" si="4"/>
        <v>-74.204545454545269</v>
      </c>
      <c r="K5" s="9">
        <f t="shared" si="5"/>
        <v>144.20454545454527</v>
      </c>
      <c r="L5" s="9">
        <f t="shared" si="6"/>
        <v>13.204545454545269</v>
      </c>
      <c r="M5" s="9">
        <f t="shared" si="7"/>
        <v>97.044545454545414</v>
      </c>
    </row>
    <row r="6" spans="1:13" x14ac:dyDescent="0.25">
      <c r="A6" s="10" t="s">
        <v>62</v>
      </c>
      <c r="B6" s="11">
        <v>1341</v>
      </c>
      <c r="C6" s="11">
        <v>1244</v>
      </c>
      <c r="D6" s="11">
        <v>981</v>
      </c>
      <c r="E6" s="11">
        <f t="shared" si="0"/>
        <v>1149.32</v>
      </c>
      <c r="F6" s="9">
        <v>1494.340909090909</v>
      </c>
      <c r="G6" s="9">
        <f t="shared" si="1"/>
        <v>-97</v>
      </c>
      <c r="H6" s="9">
        <f t="shared" si="2"/>
        <v>-360</v>
      </c>
      <c r="I6" s="9">
        <f t="shared" si="3"/>
        <v>-191.68000000000006</v>
      </c>
      <c r="J6" s="9">
        <f t="shared" si="4"/>
        <v>153.34090909090901</v>
      </c>
      <c r="K6" s="9">
        <f t="shared" si="5"/>
        <v>-250.34090909090901</v>
      </c>
      <c r="L6" s="9">
        <f t="shared" si="6"/>
        <v>-513.34090909090901</v>
      </c>
      <c r="M6" s="9">
        <f t="shared" si="7"/>
        <v>-345.02090909090907</v>
      </c>
    </row>
    <row r="7" spans="1:13" x14ac:dyDescent="0.25">
      <c r="A7" s="10" t="s">
        <v>63</v>
      </c>
      <c r="B7" s="11">
        <v>1369</v>
      </c>
      <c r="C7" s="11">
        <v>1453</v>
      </c>
      <c r="D7" s="11">
        <v>1145</v>
      </c>
      <c r="E7" s="11">
        <f t="shared" si="0"/>
        <v>1342.1200000000001</v>
      </c>
      <c r="F7" s="9">
        <v>1297.0909090909092</v>
      </c>
      <c r="G7" s="9">
        <f t="shared" si="1"/>
        <v>84</v>
      </c>
      <c r="H7" s="9">
        <f t="shared" si="2"/>
        <v>-224</v>
      </c>
      <c r="I7" s="9">
        <f t="shared" si="3"/>
        <v>-26.879999999999882</v>
      </c>
      <c r="J7" s="9">
        <f t="shared" si="4"/>
        <v>-71.909090909090764</v>
      </c>
      <c r="K7" s="9">
        <f t="shared" si="5"/>
        <v>155.90909090909076</v>
      </c>
      <c r="L7" s="9">
        <f t="shared" si="6"/>
        <v>-152.09090909090924</v>
      </c>
      <c r="M7" s="9">
        <f t="shared" si="7"/>
        <v>45.029090909090883</v>
      </c>
    </row>
    <row r="8" spans="1:13" x14ac:dyDescent="0.25">
      <c r="A8" s="10" t="s">
        <v>64</v>
      </c>
      <c r="B8" s="11">
        <v>1221</v>
      </c>
      <c r="C8" s="11">
        <v>1122</v>
      </c>
      <c r="D8" s="11">
        <v>2119</v>
      </c>
      <c r="E8" s="11">
        <f t="shared" si="0"/>
        <v>1480.92</v>
      </c>
      <c r="F8" s="9">
        <v>1233.7045454545453</v>
      </c>
      <c r="G8" s="9">
        <f t="shared" si="1"/>
        <v>-99</v>
      </c>
      <c r="H8" s="9">
        <f t="shared" si="2"/>
        <v>898</v>
      </c>
      <c r="I8" s="9">
        <f t="shared" si="3"/>
        <v>259.92000000000007</v>
      </c>
      <c r="J8" s="9">
        <f t="shared" si="4"/>
        <v>12.704545454545269</v>
      </c>
      <c r="K8" s="9">
        <f t="shared" si="5"/>
        <v>-111.70454545454527</v>
      </c>
      <c r="L8" s="9">
        <f t="shared" si="6"/>
        <v>885.29545454545473</v>
      </c>
      <c r="M8" s="9">
        <f t="shared" si="7"/>
        <v>247.2154545454548</v>
      </c>
    </row>
    <row r="9" spans="1:13" x14ac:dyDescent="0.25">
      <c r="A9" s="10" t="s">
        <v>15</v>
      </c>
      <c r="B9" s="11">
        <v>1307</v>
      </c>
      <c r="C9" s="11">
        <v>1266</v>
      </c>
      <c r="D9" s="11">
        <v>1958.5</v>
      </c>
      <c r="E9" s="11">
        <f t="shared" si="0"/>
        <v>1515.3</v>
      </c>
      <c r="F9" s="9">
        <v>1280.4886363636363</v>
      </c>
      <c r="G9" s="9">
        <f t="shared" si="1"/>
        <v>-41</v>
      </c>
      <c r="H9" s="9">
        <f t="shared" si="2"/>
        <v>651.5</v>
      </c>
      <c r="I9" s="9">
        <f t="shared" si="3"/>
        <v>208.29999999999995</v>
      </c>
      <c r="J9" s="9">
        <f t="shared" si="4"/>
        <v>-26.51136363636374</v>
      </c>
      <c r="K9" s="9">
        <f t="shared" si="5"/>
        <v>-14.48863636363626</v>
      </c>
      <c r="L9" s="9">
        <f t="shared" si="6"/>
        <v>678.01136363636374</v>
      </c>
      <c r="M9" s="9">
        <f t="shared" si="7"/>
        <v>234.81136363636369</v>
      </c>
    </row>
    <row r="10" spans="1:13" x14ac:dyDescent="0.25">
      <c r="A10" s="10" t="s">
        <v>65</v>
      </c>
      <c r="B10" s="11">
        <v>1337</v>
      </c>
      <c r="C10" s="11">
        <v>1351</v>
      </c>
      <c r="D10" s="11">
        <v>768</v>
      </c>
      <c r="E10" s="11">
        <f t="shared" si="0"/>
        <v>1141.1199999999999</v>
      </c>
      <c r="F10" s="9">
        <v>1385.4318181818182</v>
      </c>
      <c r="G10" s="9">
        <f t="shared" si="1"/>
        <v>14</v>
      </c>
      <c r="H10" s="9">
        <f t="shared" si="2"/>
        <v>-569</v>
      </c>
      <c r="I10" s="9">
        <f t="shared" si="3"/>
        <v>-195.88000000000011</v>
      </c>
      <c r="J10" s="9">
        <f t="shared" si="4"/>
        <v>48.431818181818244</v>
      </c>
      <c r="K10" s="9">
        <f t="shared" si="5"/>
        <v>-34.431818181818244</v>
      </c>
      <c r="L10" s="9">
        <f t="shared" si="6"/>
        <v>-617.43181818181824</v>
      </c>
      <c r="M10" s="9">
        <f t="shared" si="7"/>
        <v>-244.31181818181835</v>
      </c>
    </row>
    <row r="11" spans="1:13" x14ac:dyDescent="0.25">
      <c r="A11" s="10" t="s">
        <v>66</v>
      </c>
      <c r="B11" s="11">
        <v>1199</v>
      </c>
      <c r="C11" s="11">
        <v>1168</v>
      </c>
      <c r="D11" s="11">
        <v>1278.5</v>
      </c>
      <c r="E11" s="11">
        <f t="shared" si="0"/>
        <v>1207.78</v>
      </c>
      <c r="F11" s="9">
        <v>1225.8977272727273</v>
      </c>
      <c r="G11" s="9">
        <f t="shared" si="1"/>
        <v>-31</v>
      </c>
      <c r="H11" s="9">
        <f t="shared" si="2"/>
        <v>79.5</v>
      </c>
      <c r="I11" s="9">
        <f t="shared" si="3"/>
        <v>8.7799999999999727</v>
      </c>
      <c r="J11" s="9">
        <f t="shared" si="4"/>
        <v>26.897727272727252</v>
      </c>
      <c r="K11" s="9">
        <f t="shared" si="5"/>
        <v>-57.897727272727252</v>
      </c>
      <c r="L11" s="9">
        <f t="shared" si="6"/>
        <v>52.602272727272748</v>
      </c>
      <c r="M11" s="9">
        <f t="shared" si="7"/>
        <v>-18.117727272727279</v>
      </c>
    </row>
    <row r="12" spans="1:13" x14ac:dyDescent="0.25">
      <c r="A12" s="10" t="s">
        <v>67</v>
      </c>
      <c r="B12" s="11">
        <v>1034</v>
      </c>
      <c r="C12" s="11">
        <v>992</v>
      </c>
      <c r="D12" s="11">
        <v>814.5</v>
      </c>
      <c r="E12" s="11">
        <f t="shared" si="0"/>
        <v>928.09999999999991</v>
      </c>
      <c r="F12" s="9">
        <v>1107.625</v>
      </c>
      <c r="G12" s="9">
        <f t="shared" si="1"/>
        <v>-42</v>
      </c>
      <c r="H12" s="9">
        <f t="shared" si="2"/>
        <v>-219.5</v>
      </c>
      <c r="I12" s="9">
        <f t="shared" si="3"/>
        <v>-105.90000000000009</v>
      </c>
      <c r="J12" s="9">
        <f t="shared" si="4"/>
        <v>73.625</v>
      </c>
      <c r="K12" s="9">
        <f t="shared" si="5"/>
        <v>-115.625</v>
      </c>
      <c r="L12" s="9">
        <f t="shared" si="6"/>
        <v>-293.125</v>
      </c>
      <c r="M12" s="9">
        <f t="shared" si="7"/>
        <v>-179.52500000000009</v>
      </c>
    </row>
    <row r="13" spans="1:13" x14ac:dyDescent="0.25">
      <c r="A13" s="10" t="s">
        <v>68</v>
      </c>
      <c r="B13" s="11">
        <v>1086</v>
      </c>
      <c r="C13" s="11">
        <v>1053</v>
      </c>
      <c r="D13" s="11">
        <v>1038</v>
      </c>
      <c r="E13" s="11">
        <f t="shared" si="0"/>
        <v>1047.5999999999999</v>
      </c>
      <c r="F13" s="9">
        <v>1129.7045454545455</v>
      </c>
      <c r="G13" s="9">
        <f t="shared" si="1"/>
        <v>-33</v>
      </c>
      <c r="H13" s="9">
        <f t="shared" si="2"/>
        <v>-48</v>
      </c>
      <c r="I13" s="9">
        <f t="shared" si="3"/>
        <v>-38.400000000000091</v>
      </c>
      <c r="J13" s="9">
        <f t="shared" si="4"/>
        <v>43.704545454545496</v>
      </c>
      <c r="K13" s="9">
        <f t="shared" si="5"/>
        <v>-76.704545454545496</v>
      </c>
      <c r="L13" s="9">
        <f t="shared" si="6"/>
        <v>-91.704545454545496</v>
      </c>
      <c r="M13" s="9">
        <f t="shared" si="7"/>
        <v>-82.104545454545587</v>
      </c>
    </row>
    <row r="14" spans="1:13" x14ac:dyDescent="0.25">
      <c r="A14" s="10" t="s">
        <v>69</v>
      </c>
      <c r="B14" s="11">
        <v>989</v>
      </c>
      <c r="C14" s="11">
        <v>911</v>
      </c>
      <c r="D14" s="11">
        <v>1190.5</v>
      </c>
      <c r="E14" s="11">
        <f t="shared" si="0"/>
        <v>1011.6199999999999</v>
      </c>
      <c r="F14" s="9">
        <v>1056.5113636363637</v>
      </c>
      <c r="G14" s="9">
        <f t="shared" si="1"/>
        <v>-78</v>
      </c>
      <c r="H14" s="9">
        <f t="shared" si="2"/>
        <v>201.5</v>
      </c>
      <c r="I14" s="9">
        <f t="shared" si="3"/>
        <v>22.619999999999891</v>
      </c>
      <c r="J14" s="9">
        <f t="shared" si="4"/>
        <v>67.51136363636374</v>
      </c>
      <c r="K14" s="9">
        <f t="shared" si="5"/>
        <v>-145.51136363636374</v>
      </c>
      <c r="L14" s="9">
        <f t="shared" si="6"/>
        <v>133.98863636363626</v>
      </c>
      <c r="M14" s="9">
        <f t="shared" si="7"/>
        <v>-44.891363636363849</v>
      </c>
    </row>
    <row r="15" spans="1:13" x14ac:dyDescent="0.25">
      <c r="A15" s="10" t="s">
        <v>70</v>
      </c>
      <c r="B15" s="11">
        <v>1058</v>
      </c>
      <c r="C15" s="11">
        <v>1078</v>
      </c>
      <c r="D15" s="11">
        <v>951</v>
      </c>
      <c r="E15" s="11">
        <f t="shared" si="0"/>
        <v>1032.28</v>
      </c>
      <c r="F15" s="9">
        <v>1046.977272727273</v>
      </c>
      <c r="G15" s="9">
        <f t="shared" si="1"/>
        <v>20</v>
      </c>
      <c r="H15" s="9">
        <f t="shared" si="2"/>
        <v>-107</v>
      </c>
      <c r="I15" s="9">
        <f t="shared" si="3"/>
        <v>-25.720000000000027</v>
      </c>
      <c r="J15" s="9">
        <f t="shared" si="4"/>
        <v>-11.022727272727025</v>
      </c>
      <c r="K15" s="9">
        <f t="shared" si="5"/>
        <v>31.022727272727025</v>
      </c>
      <c r="L15" s="9">
        <f t="shared" si="6"/>
        <v>-95.977272727272975</v>
      </c>
      <c r="M15" s="9">
        <f t="shared" si="7"/>
        <v>-14.697272727273003</v>
      </c>
    </row>
    <row r="16" spans="1:13" x14ac:dyDescent="0.25">
      <c r="A16" s="10" t="s">
        <v>71</v>
      </c>
      <c r="B16" s="11">
        <v>1004</v>
      </c>
      <c r="C16" s="11">
        <v>1104</v>
      </c>
      <c r="D16" s="11">
        <v>1117</v>
      </c>
      <c r="E16" s="11">
        <f t="shared" si="0"/>
        <v>1108.68</v>
      </c>
      <c r="F16" s="9">
        <v>875.25</v>
      </c>
      <c r="G16" s="9">
        <f t="shared" si="1"/>
        <v>100</v>
      </c>
      <c r="H16" s="9">
        <f t="shared" si="2"/>
        <v>113</v>
      </c>
      <c r="I16" s="9">
        <f t="shared" si="3"/>
        <v>104.68000000000006</v>
      </c>
      <c r="J16" s="9">
        <f t="shared" si="4"/>
        <v>-128.75</v>
      </c>
      <c r="K16" s="9">
        <f t="shared" si="5"/>
        <v>228.75</v>
      </c>
      <c r="L16" s="9">
        <f t="shared" si="6"/>
        <v>241.75</v>
      </c>
      <c r="M16" s="9">
        <f t="shared" si="7"/>
        <v>233.43000000000006</v>
      </c>
    </row>
    <row r="17" spans="1:13" x14ac:dyDescent="0.25">
      <c r="A17" s="10" t="s">
        <v>16</v>
      </c>
      <c r="B17" s="11">
        <v>867</v>
      </c>
      <c r="C17" s="11">
        <v>806</v>
      </c>
      <c r="D17" s="11">
        <v>1038</v>
      </c>
      <c r="E17" s="11">
        <f t="shared" si="0"/>
        <v>889.52</v>
      </c>
      <c r="F17" s="9">
        <v>918.27272727272714</v>
      </c>
      <c r="G17" s="9">
        <f t="shared" si="1"/>
        <v>-61</v>
      </c>
      <c r="H17" s="9">
        <f t="shared" si="2"/>
        <v>171</v>
      </c>
      <c r="I17" s="9">
        <f t="shared" si="3"/>
        <v>22.519999999999982</v>
      </c>
      <c r="J17" s="9">
        <f t="shared" si="4"/>
        <v>51.272727272727138</v>
      </c>
      <c r="K17" s="9">
        <f t="shared" si="5"/>
        <v>-112.27272727272714</v>
      </c>
      <c r="L17" s="9">
        <f t="shared" si="6"/>
        <v>119.72727272727286</v>
      </c>
      <c r="M17" s="9">
        <f t="shared" si="7"/>
        <v>-28.752727272727157</v>
      </c>
    </row>
    <row r="18" spans="1:13" x14ac:dyDescent="0.25">
      <c r="A18" s="10" t="s">
        <v>72</v>
      </c>
      <c r="B18" s="11">
        <v>852</v>
      </c>
      <c r="C18" s="11">
        <v>833</v>
      </c>
      <c r="D18" s="11">
        <v>1218.5</v>
      </c>
      <c r="E18" s="11">
        <f t="shared" si="0"/>
        <v>971.78</v>
      </c>
      <c r="F18" s="9">
        <v>832.375</v>
      </c>
      <c r="G18" s="9">
        <f t="shared" si="1"/>
        <v>-19</v>
      </c>
      <c r="H18" s="9">
        <f t="shared" si="2"/>
        <v>366.5</v>
      </c>
      <c r="I18" s="9">
        <f t="shared" si="3"/>
        <v>119.77999999999997</v>
      </c>
      <c r="J18" s="9">
        <f t="shared" si="4"/>
        <v>-19.625</v>
      </c>
      <c r="K18" s="9">
        <f t="shared" si="5"/>
        <v>0.625</v>
      </c>
      <c r="L18" s="9">
        <f t="shared" si="6"/>
        <v>386.125</v>
      </c>
      <c r="M18" s="9">
        <f t="shared" si="7"/>
        <v>139.40499999999997</v>
      </c>
    </row>
    <row r="19" spans="1:13" x14ac:dyDescent="0.25">
      <c r="A19" s="10" t="s">
        <v>73</v>
      </c>
      <c r="B19" s="11">
        <v>660</v>
      </c>
      <c r="C19" s="11">
        <v>533</v>
      </c>
      <c r="D19" s="11">
        <v>1425.5</v>
      </c>
      <c r="E19" s="11">
        <f t="shared" si="0"/>
        <v>854.3</v>
      </c>
      <c r="F19" s="9">
        <v>720.21590909090901</v>
      </c>
      <c r="G19" s="9">
        <f t="shared" si="1"/>
        <v>-127</v>
      </c>
      <c r="H19" s="9">
        <f t="shared" si="2"/>
        <v>765.5</v>
      </c>
      <c r="I19" s="9">
        <f t="shared" si="3"/>
        <v>194.29999999999995</v>
      </c>
      <c r="J19" s="9">
        <f t="shared" si="4"/>
        <v>60.215909090909008</v>
      </c>
      <c r="K19" s="9">
        <f t="shared" si="5"/>
        <v>-187.21590909090901</v>
      </c>
      <c r="L19" s="9">
        <f t="shared" si="6"/>
        <v>705.28409090909099</v>
      </c>
      <c r="M19" s="9">
        <f t="shared" si="7"/>
        <v>134.08409090909095</v>
      </c>
    </row>
    <row r="20" spans="1:13" x14ac:dyDescent="0.25">
      <c r="A20" s="10" t="s">
        <v>74</v>
      </c>
      <c r="B20" s="11">
        <v>657</v>
      </c>
      <c r="C20" s="11">
        <v>618</v>
      </c>
      <c r="D20" s="11">
        <v>573</v>
      </c>
      <c r="E20" s="11">
        <f t="shared" si="0"/>
        <v>601.79999999999995</v>
      </c>
      <c r="F20" s="9">
        <v>711.75</v>
      </c>
      <c r="G20" s="9">
        <f t="shared" si="1"/>
        <v>-39</v>
      </c>
      <c r="H20" s="9">
        <f t="shared" si="2"/>
        <v>-84</v>
      </c>
      <c r="I20" s="9">
        <f t="shared" si="3"/>
        <v>-55.200000000000045</v>
      </c>
      <c r="J20" s="9">
        <f t="shared" si="4"/>
        <v>54.75</v>
      </c>
      <c r="K20" s="9">
        <f t="shared" si="5"/>
        <v>-93.75</v>
      </c>
      <c r="L20" s="9">
        <f t="shared" si="6"/>
        <v>-138.75</v>
      </c>
      <c r="M20" s="9">
        <f t="shared" si="7"/>
        <v>-109.95000000000005</v>
      </c>
    </row>
    <row r="21" spans="1:13" x14ac:dyDescent="0.25">
      <c r="A21" s="10" t="s">
        <v>75</v>
      </c>
      <c r="B21" s="11">
        <v>649</v>
      </c>
      <c r="C21" s="11">
        <v>705</v>
      </c>
      <c r="D21" s="11">
        <v>2076.5</v>
      </c>
      <c r="E21" s="11">
        <f t="shared" si="0"/>
        <v>1198.74</v>
      </c>
      <c r="F21" s="9">
        <v>421.875</v>
      </c>
      <c r="G21" s="9">
        <f t="shared" si="1"/>
        <v>56</v>
      </c>
      <c r="H21" s="9">
        <f t="shared" si="2"/>
        <v>1427.5</v>
      </c>
      <c r="I21" s="9">
        <f t="shared" si="3"/>
        <v>549.74</v>
      </c>
      <c r="J21" s="9">
        <f t="shared" si="4"/>
        <v>-227.125</v>
      </c>
      <c r="K21" s="9">
        <f t="shared" si="5"/>
        <v>283.125</v>
      </c>
      <c r="L21" s="9">
        <f t="shared" si="6"/>
        <v>1654.625</v>
      </c>
      <c r="M21" s="9">
        <f t="shared" si="7"/>
        <v>776.86500000000001</v>
      </c>
    </row>
    <row r="22" spans="1:13" x14ac:dyDescent="0.25">
      <c r="A22" s="10" t="s">
        <v>76</v>
      </c>
      <c r="B22" s="11">
        <v>572</v>
      </c>
      <c r="C22" s="11">
        <v>572</v>
      </c>
      <c r="D22" s="11">
        <v>403</v>
      </c>
      <c r="E22" s="11">
        <f t="shared" si="0"/>
        <v>511.15999999999997</v>
      </c>
      <c r="F22" s="9">
        <v>591.2045454545455</v>
      </c>
      <c r="G22" s="9">
        <f t="shared" si="1"/>
        <v>0</v>
      </c>
      <c r="H22" s="9">
        <f t="shared" si="2"/>
        <v>-169</v>
      </c>
      <c r="I22" s="9">
        <f t="shared" si="3"/>
        <v>-60.840000000000032</v>
      </c>
      <c r="J22" s="9">
        <f t="shared" si="4"/>
        <v>19.204545454545496</v>
      </c>
      <c r="K22" s="9">
        <f t="shared" si="5"/>
        <v>-19.204545454545496</v>
      </c>
      <c r="L22" s="9">
        <f t="shared" si="6"/>
        <v>-188.2045454545455</v>
      </c>
      <c r="M22" s="9">
        <f t="shared" si="7"/>
        <v>-80.044545454545528</v>
      </c>
    </row>
    <row r="23" spans="1:13" x14ac:dyDescent="0.25">
      <c r="A23" s="10" t="s">
        <v>77</v>
      </c>
      <c r="B23" s="11">
        <v>541</v>
      </c>
      <c r="C23" s="11">
        <v>601</v>
      </c>
      <c r="D23" s="11">
        <v>2076.5</v>
      </c>
      <c r="E23" s="11">
        <f t="shared" si="0"/>
        <v>1132.1799999999998</v>
      </c>
      <c r="F23" s="9">
        <v>296.96590909090912</v>
      </c>
      <c r="G23" s="9">
        <f t="shared" si="1"/>
        <v>60</v>
      </c>
      <c r="H23" s="9">
        <f t="shared" si="2"/>
        <v>1535.5</v>
      </c>
      <c r="I23" s="9">
        <f t="shared" si="3"/>
        <v>591.17999999999984</v>
      </c>
      <c r="J23" s="9">
        <f t="shared" si="4"/>
        <v>-244.03409090909088</v>
      </c>
      <c r="K23" s="9">
        <f t="shared" si="5"/>
        <v>304.03409090909088</v>
      </c>
      <c r="L23" s="9">
        <f t="shared" si="6"/>
        <v>1779.534090909091</v>
      </c>
      <c r="M23" s="9">
        <f t="shared" si="7"/>
        <v>835.21409090909071</v>
      </c>
    </row>
    <row r="24" spans="1:13" x14ac:dyDescent="0.25">
      <c r="A24" s="10" t="s">
        <v>78</v>
      </c>
      <c r="B24" s="11">
        <v>495</v>
      </c>
      <c r="C24" s="11">
        <v>480</v>
      </c>
      <c r="D24" s="11">
        <v>714.5</v>
      </c>
      <c r="E24" s="11">
        <f t="shared" si="0"/>
        <v>564.41999999999996</v>
      </c>
      <c r="F24" s="9">
        <v>487.44318181818176</v>
      </c>
      <c r="G24" s="9">
        <f t="shared" si="1"/>
        <v>-15</v>
      </c>
      <c r="H24" s="9">
        <f t="shared" si="2"/>
        <v>219.5</v>
      </c>
      <c r="I24" s="9">
        <f t="shared" si="3"/>
        <v>69.419999999999959</v>
      </c>
      <c r="J24" s="9">
        <f t="shared" si="4"/>
        <v>-7.5568181818182438</v>
      </c>
      <c r="K24" s="9">
        <f t="shared" si="5"/>
        <v>-7.4431818181817562</v>
      </c>
      <c r="L24" s="9">
        <f t="shared" si="6"/>
        <v>227.05681818181824</v>
      </c>
      <c r="M24" s="9">
        <f t="shared" si="7"/>
        <v>76.976818181818203</v>
      </c>
    </row>
    <row r="25" spans="1:13" x14ac:dyDescent="0.25">
      <c r="A25" s="10" t="s">
        <v>79</v>
      </c>
      <c r="B25" s="11">
        <v>573</v>
      </c>
      <c r="C25" s="11">
        <v>613</v>
      </c>
      <c r="D25" s="11">
        <v>648.5</v>
      </c>
      <c r="E25" s="11">
        <f t="shared" si="0"/>
        <v>625.78</v>
      </c>
      <c r="F25" s="9">
        <v>518.05681818181813</v>
      </c>
      <c r="G25" s="9">
        <f t="shared" si="1"/>
        <v>40</v>
      </c>
      <c r="H25" s="9">
        <f t="shared" si="2"/>
        <v>75.5</v>
      </c>
      <c r="I25" s="9">
        <f t="shared" si="3"/>
        <v>52.779999999999973</v>
      </c>
      <c r="J25" s="9">
        <f t="shared" si="4"/>
        <v>-54.94318181818187</v>
      </c>
      <c r="K25" s="9">
        <f t="shared" si="5"/>
        <v>94.94318181818187</v>
      </c>
      <c r="L25" s="9">
        <f t="shared" si="6"/>
        <v>130.44318181818187</v>
      </c>
      <c r="M25" s="9">
        <f t="shared" si="7"/>
        <v>107.72318181818184</v>
      </c>
    </row>
    <row r="26" spans="1:13" x14ac:dyDescent="0.25">
      <c r="A26" s="10" t="s">
        <v>80</v>
      </c>
      <c r="B26" s="11">
        <v>408</v>
      </c>
      <c r="C26" s="11">
        <v>258</v>
      </c>
      <c r="D26" s="11">
        <v>954</v>
      </c>
      <c r="E26" s="11">
        <f t="shared" si="0"/>
        <v>508.56</v>
      </c>
      <c r="F26" s="9">
        <v>519.81818181818176</v>
      </c>
      <c r="G26" s="9">
        <f t="shared" si="1"/>
        <v>-150</v>
      </c>
      <c r="H26" s="9">
        <f t="shared" si="2"/>
        <v>546</v>
      </c>
      <c r="I26" s="9">
        <f t="shared" si="3"/>
        <v>100.56</v>
      </c>
      <c r="J26" s="9">
        <f t="shared" si="4"/>
        <v>111.81818181818176</v>
      </c>
      <c r="K26" s="9">
        <f t="shared" si="5"/>
        <v>-261.81818181818176</v>
      </c>
      <c r="L26" s="9">
        <f t="shared" si="6"/>
        <v>434.18181818181824</v>
      </c>
      <c r="M26" s="9">
        <f t="shared" si="7"/>
        <v>-11.258181818181754</v>
      </c>
    </row>
    <row r="27" spans="1:13" x14ac:dyDescent="0.25">
      <c r="A27" s="10" t="s">
        <v>81</v>
      </c>
      <c r="B27" s="11">
        <v>548</v>
      </c>
      <c r="C27" s="11">
        <v>604</v>
      </c>
      <c r="D27" s="11">
        <v>652.5</v>
      </c>
      <c r="E27" s="11">
        <f t="shared" si="0"/>
        <v>621.46</v>
      </c>
      <c r="F27" s="9">
        <v>471.21590909090907</v>
      </c>
      <c r="G27" s="9">
        <f t="shared" si="1"/>
        <v>56</v>
      </c>
      <c r="H27" s="9">
        <f t="shared" si="2"/>
        <v>104.5</v>
      </c>
      <c r="I27" s="9">
        <f t="shared" si="3"/>
        <v>73.460000000000036</v>
      </c>
      <c r="J27" s="9">
        <f t="shared" si="4"/>
        <v>-76.784090909090935</v>
      </c>
      <c r="K27" s="9">
        <f t="shared" si="5"/>
        <v>132.78409090909093</v>
      </c>
      <c r="L27" s="9">
        <f t="shared" si="6"/>
        <v>181.28409090909093</v>
      </c>
      <c r="M27" s="9">
        <f t="shared" si="7"/>
        <v>150.24409090909097</v>
      </c>
    </row>
    <row r="28" spans="1:13" x14ac:dyDescent="0.25">
      <c r="A28" s="10" t="s">
        <v>82</v>
      </c>
      <c r="B28" s="11">
        <v>89</v>
      </c>
      <c r="C28" s="11">
        <v>11</v>
      </c>
      <c r="D28" s="11">
        <v>595</v>
      </c>
      <c r="E28" s="11">
        <f t="shared" si="0"/>
        <v>221.23999999999998</v>
      </c>
      <c r="F28" s="9">
        <v>121.90909090909091</v>
      </c>
      <c r="G28" s="9">
        <f t="shared" si="1"/>
        <v>-78</v>
      </c>
      <c r="H28" s="9">
        <f t="shared" si="2"/>
        <v>506</v>
      </c>
      <c r="I28" s="9">
        <f t="shared" si="3"/>
        <v>132.23999999999998</v>
      </c>
      <c r="J28" s="9">
        <f t="shared" si="4"/>
        <v>32.909090909090907</v>
      </c>
      <c r="K28" s="9">
        <f t="shared" si="5"/>
        <v>-110.90909090909091</v>
      </c>
      <c r="L28" s="9">
        <f t="shared" si="6"/>
        <v>473.09090909090912</v>
      </c>
      <c r="M28" s="9">
        <f t="shared" si="7"/>
        <v>99.330909090909074</v>
      </c>
    </row>
    <row r="29" spans="1:13" x14ac:dyDescent="0.25">
      <c r="A29" s="10" t="s">
        <v>83</v>
      </c>
      <c r="B29" s="11">
        <v>88</v>
      </c>
      <c r="C29" s="11">
        <v>92</v>
      </c>
      <c r="D29" s="11">
        <v>578.5</v>
      </c>
      <c r="E29" s="11">
        <f t="shared" si="0"/>
        <v>267.14</v>
      </c>
      <c r="F29" s="9">
        <v>27.625000000000004</v>
      </c>
      <c r="G29" s="9">
        <f t="shared" si="1"/>
        <v>4</v>
      </c>
      <c r="H29" s="9">
        <f t="shared" si="2"/>
        <v>490.5</v>
      </c>
      <c r="I29" s="9">
        <f t="shared" si="3"/>
        <v>179.14</v>
      </c>
      <c r="J29" s="9">
        <f t="shared" si="4"/>
        <v>-60.375</v>
      </c>
      <c r="K29" s="9">
        <f t="shared" si="5"/>
        <v>64.375</v>
      </c>
      <c r="L29" s="9">
        <f t="shared" si="6"/>
        <v>550.875</v>
      </c>
      <c r="M29" s="9">
        <f t="shared" si="7"/>
        <v>239.51499999999999</v>
      </c>
    </row>
    <row r="30" spans="1:13" x14ac:dyDescent="0.25">
      <c r="A30" s="10" t="s">
        <v>84</v>
      </c>
      <c r="B30" s="11">
        <v>147</v>
      </c>
      <c r="C30" s="11">
        <v>269</v>
      </c>
      <c r="D30" s="11">
        <v>820.5</v>
      </c>
      <c r="E30" s="11">
        <f t="shared" si="0"/>
        <v>467.53999999999996</v>
      </c>
      <c r="F30" s="9">
        <v>-70.943181818181827</v>
      </c>
      <c r="G30" s="9">
        <f t="shared" si="1"/>
        <v>122</v>
      </c>
      <c r="H30" s="9">
        <f t="shared" si="2"/>
        <v>673.5</v>
      </c>
      <c r="I30" s="9">
        <f t="shared" si="3"/>
        <v>320.53999999999996</v>
      </c>
      <c r="J30" s="9">
        <f t="shared" si="4"/>
        <v>-217.94318181818181</v>
      </c>
      <c r="K30" s="9">
        <f t="shared" si="5"/>
        <v>339.94318181818181</v>
      </c>
      <c r="L30" s="9">
        <f t="shared" si="6"/>
        <v>891.44318181818187</v>
      </c>
      <c r="M30" s="9">
        <f t="shared" si="7"/>
        <v>538.48318181818183</v>
      </c>
    </row>
    <row r="31" spans="1:13" x14ac:dyDescent="0.25">
      <c r="A31" s="10" t="s">
        <v>85</v>
      </c>
      <c r="B31" s="11">
        <v>83</v>
      </c>
      <c r="C31" s="11">
        <v>114</v>
      </c>
      <c r="D31" s="11">
        <v>358</v>
      </c>
      <c r="E31" s="11">
        <f t="shared" si="0"/>
        <v>201.84</v>
      </c>
      <c r="F31" s="9">
        <v>15.818181818181804</v>
      </c>
      <c r="G31" s="9">
        <f t="shared" si="1"/>
        <v>31</v>
      </c>
      <c r="H31" s="9">
        <f t="shared" si="2"/>
        <v>275</v>
      </c>
      <c r="I31" s="9">
        <f t="shared" si="3"/>
        <v>118.84</v>
      </c>
      <c r="J31" s="9">
        <f t="shared" si="4"/>
        <v>-67.181818181818201</v>
      </c>
      <c r="K31" s="9">
        <f t="shared" si="5"/>
        <v>98.181818181818201</v>
      </c>
      <c r="L31" s="9">
        <f t="shared" si="6"/>
        <v>342.18181818181819</v>
      </c>
      <c r="M31" s="9">
        <f t="shared" si="7"/>
        <v>186.02181818181819</v>
      </c>
    </row>
    <row r="32" spans="1:13" x14ac:dyDescent="0.25">
      <c r="A32" s="10" t="s">
        <v>86</v>
      </c>
      <c r="B32" s="11">
        <v>98</v>
      </c>
      <c r="C32" s="11">
        <v>186</v>
      </c>
      <c r="D32" s="11">
        <v>480.5</v>
      </c>
      <c r="E32" s="11">
        <f t="shared" si="0"/>
        <v>292.02</v>
      </c>
      <c r="F32" s="9">
        <v>-47.465909090909101</v>
      </c>
      <c r="G32" s="9">
        <f t="shared" si="1"/>
        <v>88</v>
      </c>
      <c r="H32" s="9">
        <f t="shared" si="2"/>
        <v>382.5</v>
      </c>
      <c r="I32" s="9">
        <f t="shared" si="3"/>
        <v>194.01999999999998</v>
      </c>
      <c r="J32" s="9">
        <f t="shared" si="4"/>
        <v>-145.46590909090909</v>
      </c>
      <c r="K32" s="9">
        <f t="shared" si="5"/>
        <v>233.46590909090909</v>
      </c>
      <c r="L32" s="9">
        <f t="shared" si="6"/>
        <v>527.96590909090912</v>
      </c>
      <c r="M32" s="9">
        <f t="shared" si="7"/>
        <v>339.4859090909091</v>
      </c>
    </row>
    <row r="33" spans="1:13" x14ac:dyDescent="0.25">
      <c r="A33" s="10" t="s">
        <v>87</v>
      </c>
      <c r="B33" s="11">
        <v>86</v>
      </c>
      <c r="C33" s="11">
        <v>225</v>
      </c>
      <c r="D33" s="11">
        <v>535.5</v>
      </c>
      <c r="E33" s="11">
        <f t="shared" si="0"/>
        <v>336.78</v>
      </c>
      <c r="F33" s="9">
        <v>-126.19318181818183</v>
      </c>
      <c r="G33" s="9">
        <f t="shared" si="1"/>
        <v>139</v>
      </c>
      <c r="H33" s="9">
        <f t="shared" si="2"/>
        <v>449.5</v>
      </c>
      <c r="I33" s="9">
        <f t="shared" si="3"/>
        <v>250.77999999999997</v>
      </c>
      <c r="J33" s="9">
        <f t="shared" si="4"/>
        <v>-212.19318181818181</v>
      </c>
      <c r="K33" s="9">
        <f t="shared" si="5"/>
        <v>351.19318181818181</v>
      </c>
      <c r="L33" s="9">
        <f t="shared" si="6"/>
        <v>661.69318181818187</v>
      </c>
      <c r="M33" s="9">
        <f t="shared" si="7"/>
        <v>462.97318181818179</v>
      </c>
    </row>
    <row r="34" spans="1:13" x14ac:dyDescent="0.25">
      <c r="A34" s="10" t="s">
        <v>88</v>
      </c>
      <c r="B34" s="11">
        <v>-376</v>
      </c>
      <c r="C34" s="11">
        <v>-411</v>
      </c>
      <c r="D34" s="11">
        <v>207</v>
      </c>
      <c r="E34" s="11">
        <f t="shared" si="0"/>
        <v>-188.52000000000004</v>
      </c>
      <c r="F34" s="9">
        <v>-401.68181818181813</v>
      </c>
      <c r="G34" s="9">
        <f t="shared" si="1"/>
        <v>-35</v>
      </c>
      <c r="H34" s="9">
        <f t="shared" si="2"/>
        <v>583</v>
      </c>
      <c r="I34" s="9">
        <f t="shared" si="3"/>
        <v>187.47999999999996</v>
      </c>
      <c r="J34" s="9">
        <f t="shared" si="4"/>
        <v>-25.68181818181813</v>
      </c>
      <c r="K34" s="9">
        <f t="shared" si="5"/>
        <v>-9.3181818181818699</v>
      </c>
      <c r="L34" s="9">
        <f t="shared" si="6"/>
        <v>608.68181818181813</v>
      </c>
      <c r="M34" s="9">
        <f t="shared" si="7"/>
        <v>213.16181818181809</v>
      </c>
    </row>
    <row r="35" spans="1:13" x14ac:dyDescent="0.25">
      <c r="A35" s="10" t="s">
        <v>89</v>
      </c>
      <c r="B35" s="11">
        <v>-471</v>
      </c>
      <c r="C35" s="11">
        <v>-528</v>
      </c>
      <c r="D35" s="11">
        <v>156.5</v>
      </c>
      <c r="E35" s="11">
        <f t="shared" si="0"/>
        <v>-281.58000000000004</v>
      </c>
      <c r="F35" s="9">
        <v>-476.23863636363626</v>
      </c>
      <c r="G35" s="9">
        <f t="shared" si="1"/>
        <v>-57</v>
      </c>
      <c r="H35" s="9">
        <f t="shared" si="2"/>
        <v>627.5</v>
      </c>
      <c r="I35" s="9">
        <f t="shared" si="3"/>
        <v>189.41999999999996</v>
      </c>
      <c r="J35" s="9">
        <f t="shared" si="4"/>
        <v>-5.2386363636362603</v>
      </c>
      <c r="K35" s="9">
        <f t="shared" si="5"/>
        <v>-51.76136363636374</v>
      </c>
      <c r="L35" s="9">
        <f t="shared" si="6"/>
        <v>632.73863636363626</v>
      </c>
      <c r="M35" s="9">
        <f t="shared" si="7"/>
        <v>194.65863636363622</v>
      </c>
    </row>
    <row r="36" spans="1:13" x14ac:dyDescent="0.25">
      <c r="A36" s="10" t="s">
        <v>90</v>
      </c>
      <c r="B36" s="11">
        <v>-606</v>
      </c>
      <c r="C36" s="11">
        <v>-596</v>
      </c>
      <c r="D36" s="11">
        <v>159</v>
      </c>
      <c r="E36" s="11">
        <f t="shared" si="0"/>
        <v>-324.2</v>
      </c>
      <c r="F36" s="9">
        <v>-704.52272727272725</v>
      </c>
      <c r="G36" s="9">
        <f t="shared" si="1"/>
        <v>10</v>
      </c>
      <c r="H36" s="9">
        <f t="shared" si="2"/>
        <v>765</v>
      </c>
      <c r="I36" s="9">
        <f t="shared" si="3"/>
        <v>281.8</v>
      </c>
      <c r="J36" s="9">
        <f t="shared" si="4"/>
        <v>-98.522727272727252</v>
      </c>
      <c r="K36" s="9">
        <f t="shared" si="5"/>
        <v>108.52272727272725</v>
      </c>
      <c r="L36" s="9">
        <f t="shared" si="6"/>
        <v>863.52272727272725</v>
      </c>
      <c r="M36" s="9">
        <f t="shared" si="7"/>
        <v>380.32272727272726</v>
      </c>
    </row>
    <row r="37" spans="1:13" x14ac:dyDescent="0.25">
      <c r="A37">
        <f>COUNT(B2:B36)</f>
        <v>35</v>
      </c>
      <c r="B37" s="9">
        <f t="shared" ref="B37:M37" si="8">AVERAGE(B2:B36)</f>
        <v>748.91428571428571</v>
      </c>
      <c r="C37" s="9">
        <f t="shared" si="8"/>
        <v>746.11428571428576</v>
      </c>
      <c r="D37" s="9">
        <f t="shared" si="8"/>
        <v>1029.5142857142857</v>
      </c>
      <c r="E37" s="9">
        <f t="shared" si="8"/>
        <v>848.13828571428553</v>
      </c>
      <c r="F37" s="9">
        <f t="shared" si="8"/>
        <v>720.27337662337652</v>
      </c>
      <c r="G37" s="9">
        <f t="shared" si="8"/>
        <v>-2.8</v>
      </c>
      <c r="H37" s="9">
        <f t="shared" si="8"/>
        <v>280.60000000000002</v>
      </c>
      <c r="I37" s="9">
        <f t="shared" si="8"/>
        <v>99.22399999999999</v>
      </c>
      <c r="J37" s="9">
        <f t="shared" si="8"/>
        <v>-28.640909090909094</v>
      </c>
      <c r="K37" s="9">
        <f t="shared" si="8"/>
        <v>25.84090909090909</v>
      </c>
      <c r="L37" s="9">
        <f t="shared" si="8"/>
        <v>309.2409090909091</v>
      </c>
      <c r="M37" s="9">
        <f t="shared" si="8"/>
        <v>127.86490909090907</v>
      </c>
    </row>
  </sheetData>
  <conditionalFormatting sqref="A2:A36">
    <cfRule type="duplicateValues" dxfId="17" priority="4"/>
  </conditionalFormatting>
  <conditionalFormatting sqref="A2:A36">
    <cfRule type="duplicateValues" dxfId="16" priority="5"/>
    <cfRule type="duplicateValues" dxfId="15" priority="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F2" sqref="F2:F23"/>
    </sheetView>
  </sheetViews>
  <sheetFormatPr defaultRowHeight="15" x14ac:dyDescent="0.25"/>
  <cols>
    <col min="1" max="1" width="22.7109375" bestFit="1" customWidth="1"/>
    <col min="2" max="2" width="11.7109375" bestFit="1" customWidth="1"/>
    <col min="3" max="3" width="7.85546875" bestFit="1" customWidth="1"/>
    <col min="4" max="4" width="6.42578125" bestFit="1" customWidth="1"/>
    <col min="5" max="5" width="7.7109375" bestFit="1" customWidth="1"/>
    <col min="6" max="6" width="5.42578125" bestFit="1" customWidth="1"/>
    <col min="7" max="7" width="14.7109375" bestFit="1" customWidth="1"/>
    <col min="8" max="8" width="13.28515625" bestFit="1" customWidth="1"/>
    <col min="9" max="9" width="14.85546875" bestFit="1" customWidth="1"/>
    <col min="10" max="10" width="14.28515625" bestFit="1" customWidth="1"/>
    <col min="11" max="11" width="11.5703125" bestFit="1" customWidth="1"/>
    <col min="12" max="12" width="10.140625" bestFit="1" customWidth="1"/>
    <col min="13" max="13" width="11.42578125" bestFit="1" customWidth="1"/>
  </cols>
  <sheetData>
    <row r="1" spans="1:13" x14ac:dyDescent="0.25">
      <c r="A1" t="s">
        <v>6</v>
      </c>
      <c r="B1" s="1" t="s">
        <v>2</v>
      </c>
      <c r="C1" s="2" t="s">
        <v>3</v>
      </c>
      <c r="D1" s="3" t="s">
        <v>4</v>
      </c>
      <c r="E1" s="4" t="s">
        <v>5</v>
      </c>
      <c r="F1" s="5" t="s">
        <v>13</v>
      </c>
      <c r="G1" s="6" t="s">
        <v>153</v>
      </c>
      <c r="H1" s="7" t="s">
        <v>154</v>
      </c>
      <c r="I1" s="8" t="s">
        <v>155</v>
      </c>
      <c r="J1" s="12" t="s">
        <v>156</v>
      </c>
      <c r="K1" s="15" t="s">
        <v>157</v>
      </c>
      <c r="L1" s="7" t="s">
        <v>158</v>
      </c>
      <c r="M1" s="8" t="s">
        <v>159</v>
      </c>
    </row>
    <row r="2" spans="1:13" x14ac:dyDescent="0.25">
      <c r="A2" s="10" t="s">
        <v>18</v>
      </c>
      <c r="B2" s="11">
        <v>2638</v>
      </c>
      <c r="C2" s="11">
        <v>2605</v>
      </c>
      <c r="D2" s="11">
        <v>2003</v>
      </c>
      <c r="E2" s="11">
        <f>C2*0.64+D2*0.36</f>
        <v>2388.2799999999997</v>
      </c>
      <c r="F2" s="9">
        <v>2748.409090909091</v>
      </c>
      <c r="G2" s="9">
        <f>C2-B2</f>
        <v>-33</v>
      </c>
      <c r="H2" s="9">
        <f>D2-B2</f>
        <v>-635</v>
      </c>
      <c r="I2" s="9">
        <f>E2-B2</f>
        <v>-249.72000000000025</v>
      </c>
      <c r="J2" s="9">
        <f>F2-B2</f>
        <v>110.40909090909099</v>
      </c>
      <c r="K2" s="9">
        <f>C2-F2</f>
        <v>-143.40909090909099</v>
      </c>
      <c r="L2" s="9">
        <f>D2-F2</f>
        <v>-745.40909090909099</v>
      </c>
      <c r="M2" s="9">
        <f>E2-F2</f>
        <v>-360.12909090909125</v>
      </c>
    </row>
    <row r="3" spans="1:13" x14ac:dyDescent="0.25">
      <c r="A3" t="s">
        <v>91</v>
      </c>
      <c r="B3">
        <v>2396</v>
      </c>
      <c r="C3">
        <v>2362</v>
      </c>
      <c r="D3">
        <v>1628</v>
      </c>
      <c r="E3" s="11">
        <f>C3*0.64+D3*0.36</f>
        <v>2097.7600000000002</v>
      </c>
      <c r="F3" s="9">
        <v>2522.6818181818176</v>
      </c>
      <c r="G3" s="9">
        <f>C3-B3</f>
        <v>-34</v>
      </c>
      <c r="H3" s="9">
        <f>D3-B3</f>
        <v>-768</v>
      </c>
      <c r="I3" s="9">
        <f>E3-B3</f>
        <v>-298.23999999999978</v>
      </c>
      <c r="J3" s="9">
        <f>F3-B3</f>
        <v>126.68181818181756</v>
      </c>
      <c r="K3" s="9">
        <f>C3-F3</f>
        <v>-160.68181818181756</v>
      </c>
      <c r="L3" s="9">
        <f>D3-F3</f>
        <v>-894.68181818181756</v>
      </c>
      <c r="M3" s="9">
        <f>E3-F3</f>
        <v>-424.92181818181734</v>
      </c>
    </row>
    <row r="4" spans="1:13" x14ac:dyDescent="0.25">
      <c r="A4" s="10" t="s">
        <v>92</v>
      </c>
      <c r="B4" s="11">
        <v>1680</v>
      </c>
      <c r="C4" s="11">
        <v>1642</v>
      </c>
      <c r="D4" s="11">
        <v>1528.5</v>
      </c>
      <c r="E4" s="11">
        <f>C4*0.64+D4*0.36</f>
        <v>1601.14</v>
      </c>
      <c r="F4" s="9">
        <v>1741.2613636363637</v>
      </c>
      <c r="G4" s="9">
        <f>C4-B4</f>
        <v>-38</v>
      </c>
      <c r="H4" s="9">
        <f>D4-B4</f>
        <v>-151.5</v>
      </c>
      <c r="I4" s="9">
        <f>E4-B4</f>
        <v>-78.8599999999999</v>
      </c>
      <c r="J4" s="9">
        <f>F4-B4</f>
        <v>61.26136363636374</v>
      </c>
      <c r="K4" s="9">
        <f>C4-F4</f>
        <v>-99.26136363636374</v>
      </c>
      <c r="L4" s="9">
        <f>D4-F4</f>
        <v>-212.76136363636374</v>
      </c>
      <c r="M4" s="9">
        <f>E4-F4</f>
        <v>-140.12136363636364</v>
      </c>
    </row>
    <row r="5" spans="1:13" x14ac:dyDescent="0.25">
      <c r="A5" s="10" t="s">
        <v>19</v>
      </c>
      <c r="B5" s="11">
        <v>1497</v>
      </c>
      <c r="C5" s="11">
        <v>1496</v>
      </c>
      <c r="D5" s="11">
        <v>1946</v>
      </c>
      <c r="E5" s="11">
        <f t="shared" ref="E5:E23" si="0">C5*0.64+D5*0.36</f>
        <v>1658</v>
      </c>
      <c r="F5" s="9">
        <v>1447.1363636363637</v>
      </c>
      <c r="G5" s="9">
        <f t="shared" ref="G5:G23" si="1">C5-B5</f>
        <v>-1</v>
      </c>
      <c r="H5" s="9">
        <f t="shared" ref="H5:H23" si="2">D5-B5</f>
        <v>449</v>
      </c>
      <c r="I5" s="9">
        <f t="shared" ref="I5:I23" si="3">E5-B5</f>
        <v>161</v>
      </c>
      <c r="J5" s="9">
        <f t="shared" ref="J5:J23" si="4">F5-B5</f>
        <v>-49.86363636363626</v>
      </c>
      <c r="K5" s="9">
        <f t="shared" ref="K5:K23" si="5">C5-F5</f>
        <v>48.86363636363626</v>
      </c>
      <c r="L5" s="9">
        <f t="shared" ref="L5:L23" si="6">D5-F5</f>
        <v>498.86363636363626</v>
      </c>
      <c r="M5" s="9">
        <f t="shared" ref="M5:M23" si="7">E5-F5</f>
        <v>210.86363636363626</v>
      </c>
    </row>
    <row r="6" spans="1:13" x14ac:dyDescent="0.25">
      <c r="A6" s="10" t="s">
        <v>93</v>
      </c>
      <c r="B6" s="11">
        <v>1343</v>
      </c>
      <c r="C6" s="11">
        <v>1326</v>
      </c>
      <c r="D6" s="11">
        <v>1474.5</v>
      </c>
      <c r="E6" s="11">
        <f t="shared" si="0"/>
        <v>1379.46</v>
      </c>
      <c r="F6" s="9">
        <v>1347.7613636363635</v>
      </c>
      <c r="G6" s="9">
        <f t="shared" si="1"/>
        <v>-17</v>
      </c>
      <c r="H6" s="9">
        <f t="shared" si="2"/>
        <v>131.5</v>
      </c>
      <c r="I6" s="9">
        <f t="shared" si="3"/>
        <v>36.460000000000036</v>
      </c>
      <c r="J6" s="9">
        <f t="shared" si="4"/>
        <v>4.7613636363635123</v>
      </c>
      <c r="K6" s="9">
        <f t="shared" si="5"/>
        <v>-21.761363636363512</v>
      </c>
      <c r="L6" s="9">
        <f t="shared" si="6"/>
        <v>126.73863636363649</v>
      </c>
      <c r="M6" s="9">
        <f t="shared" si="7"/>
        <v>31.698636363636524</v>
      </c>
    </row>
    <row r="7" spans="1:13" x14ac:dyDescent="0.25">
      <c r="A7" s="10" t="s">
        <v>22</v>
      </c>
      <c r="B7" s="11">
        <v>1349</v>
      </c>
      <c r="C7" s="11">
        <v>1318</v>
      </c>
      <c r="D7" s="11">
        <v>1733</v>
      </c>
      <c r="E7" s="11">
        <f t="shared" si="0"/>
        <v>1467.4</v>
      </c>
      <c r="F7" s="9">
        <v>1341.2954545454545</v>
      </c>
      <c r="G7" s="9">
        <f t="shared" si="1"/>
        <v>-31</v>
      </c>
      <c r="H7" s="9">
        <f t="shared" si="2"/>
        <v>384</v>
      </c>
      <c r="I7" s="9">
        <f t="shared" si="3"/>
        <v>118.40000000000009</v>
      </c>
      <c r="J7" s="9">
        <f t="shared" si="4"/>
        <v>-7.7045454545454959</v>
      </c>
      <c r="K7" s="9">
        <f t="shared" si="5"/>
        <v>-23.295454545454504</v>
      </c>
      <c r="L7" s="9">
        <f t="shared" si="6"/>
        <v>391.7045454545455</v>
      </c>
      <c r="M7" s="9">
        <f t="shared" si="7"/>
        <v>126.10454545454559</v>
      </c>
    </row>
    <row r="8" spans="1:13" x14ac:dyDescent="0.25">
      <c r="A8" s="10" t="s">
        <v>94</v>
      </c>
      <c r="B8" s="11">
        <v>1391</v>
      </c>
      <c r="C8" s="11">
        <v>1432</v>
      </c>
      <c r="D8" s="11">
        <v>1087.5</v>
      </c>
      <c r="E8" s="11">
        <f t="shared" si="0"/>
        <v>1307.98</v>
      </c>
      <c r="F8" s="9">
        <v>1377.965909090909</v>
      </c>
      <c r="G8" s="9">
        <f t="shared" si="1"/>
        <v>41</v>
      </c>
      <c r="H8" s="9">
        <f t="shared" si="2"/>
        <v>-303.5</v>
      </c>
      <c r="I8" s="9">
        <f t="shared" si="3"/>
        <v>-83.019999999999982</v>
      </c>
      <c r="J8" s="9">
        <f t="shared" si="4"/>
        <v>-13.034090909090992</v>
      </c>
      <c r="K8" s="9">
        <f t="shared" si="5"/>
        <v>54.034090909090992</v>
      </c>
      <c r="L8" s="9">
        <f t="shared" si="6"/>
        <v>-290.46590909090901</v>
      </c>
      <c r="M8" s="9">
        <f t="shared" si="7"/>
        <v>-69.98590909090899</v>
      </c>
    </row>
    <row r="9" spans="1:13" x14ac:dyDescent="0.25">
      <c r="A9" s="10" t="s">
        <v>20</v>
      </c>
      <c r="B9" s="11">
        <v>1416</v>
      </c>
      <c r="C9" s="11">
        <v>1551</v>
      </c>
      <c r="D9" s="11">
        <v>1580.5</v>
      </c>
      <c r="E9" s="11">
        <f t="shared" si="0"/>
        <v>1561.62</v>
      </c>
      <c r="F9" s="9">
        <v>1240.8295454545455</v>
      </c>
      <c r="G9" s="9">
        <f t="shared" si="1"/>
        <v>135</v>
      </c>
      <c r="H9" s="9">
        <f t="shared" si="2"/>
        <v>164.5</v>
      </c>
      <c r="I9" s="9">
        <f t="shared" si="3"/>
        <v>145.61999999999989</v>
      </c>
      <c r="J9" s="9">
        <f t="shared" si="4"/>
        <v>-175.1704545454545</v>
      </c>
      <c r="K9" s="9">
        <f t="shared" si="5"/>
        <v>310.1704545454545</v>
      </c>
      <c r="L9" s="9">
        <f t="shared" si="6"/>
        <v>339.6704545454545</v>
      </c>
      <c r="M9" s="9">
        <f t="shared" si="7"/>
        <v>320.79045454545439</v>
      </c>
    </row>
    <row r="10" spans="1:13" x14ac:dyDescent="0.25">
      <c r="A10" s="10" t="s">
        <v>95</v>
      </c>
      <c r="B10" s="11">
        <v>1284</v>
      </c>
      <c r="C10" s="11">
        <v>1314</v>
      </c>
      <c r="D10" s="11">
        <v>1166</v>
      </c>
      <c r="E10" s="11">
        <f t="shared" si="0"/>
        <v>1260.72</v>
      </c>
      <c r="F10" s="9">
        <v>1262.6363636363637</v>
      </c>
      <c r="G10" s="9">
        <f t="shared" si="1"/>
        <v>30</v>
      </c>
      <c r="H10" s="9">
        <f t="shared" si="2"/>
        <v>-118</v>
      </c>
      <c r="I10" s="9">
        <f t="shared" si="3"/>
        <v>-23.279999999999973</v>
      </c>
      <c r="J10" s="9">
        <f t="shared" si="4"/>
        <v>-21.36363636363626</v>
      </c>
      <c r="K10" s="9">
        <f t="shared" si="5"/>
        <v>51.36363636363626</v>
      </c>
      <c r="L10" s="9">
        <f t="shared" si="6"/>
        <v>-96.63636363636374</v>
      </c>
      <c r="M10" s="9">
        <f t="shared" si="7"/>
        <v>-1.9163636363637124</v>
      </c>
    </row>
    <row r="11" spans="1:13" x14ac:dyDescent="0.25">
      <c r="A11" s="10" t="s">
        <v>21</v>
      </c>
      <c r="B11" s="11">
        <v>1390</v>
      </c>
      <c r="C11" s="11">
        <v>1536</v>
      </c>
      <c r="D11" s="11">
        <v>1735.5</v>
      </c>
      <c r="E11" s="11">
        <f t="shared" si="0"/>
        <v>1607.82</v>
      </c>
      <c r="F11" s="9">
        <v>1181.5113636363637</v>
      </c>
      <c r="G11" s="9">
        <f t="shared" si="1"/>
        <v>146</v>
      </c>
      <c r="H11" s="9">
        <f t="shared" si="2"/>
        <v>345.5</v>
      </c>
      <c r="I11" s="9">
        <f t="shared" si="3"/>
        <v>217.81999999999994</v>
      </c>
      <c r="J11" s="9">
        <f t="shared" si="4"/>
        <v>-208.48863636363626</v>
      </c>
      <c r="K11" s="9">
        <f t="shared" si="5"/>
        <v>354.48863636363626</v>
      </c>
      <c r="L11" s="9">
        <f t="shared" si="6"/>
        <v>553.98863636363626</v>
      </c>
      <c r="M11" s="9">
        <f t="shared" si="7"/>
        <v>426.3086363636362</v>
      </c>
    </row>
    <row r="12" spans="1:13" x14ac:dyDescent="0.25">
      <c r="A12" s="10" t="s">
        <v>96</v>
      </c>
      <c r="B12" s="11">
        <v>1304</v>
      </c>
      <c r="C12" s="11">
        <v>1429</v>
      </c>
      <c r="D12" s="11">
        <v>1064</v>
      </c>
      <c r="E12" s="11">
        <f t="shared" si="0"/>
        <v>1297.5999999999999</v>
      </c>
      <c r="F12" s="9">
        <v>1186.3863636363635</v>
      </c>
      <c r="G12" s="9">
        <f t="shared" si="1"/>
        <v>125</v>
      </c>
      <c r="H12" s="9">
        <f t="shared" si="2"/>
        <v>-240</v>
      </c>
      <c r="I12" s="9">
        <f t="shared" si="3"/>
        <v>-6.4000000000000909</v>
      </c>
      <c r="J12" s="9">
        <f t="shared" si="4"/>
        <v>-117.61363636363649</v>
      </c>
      <c r="K12" s="9">
        <f t="shared" si="5"/>
        <v>242.61363636363649</v>
      </c>
      <c r="L12" s="9">
        <f t="shared" si="6"/>
        <v>-122.38636363636351</v>
      </c>
      <c r="M12" s="9">
        <f t="shared" si="7"/>
        <v>111.2136363636364</v>
      </c>
    </row>
    <row r="13" spans="1:13" x14ac:dyDescent="0.25">
      <c r="A13" s="10" t="s">
        <v>97</v>
      </c>
      <c r="B13" s="11">
        <v>910</v>
      </c>
      <c r="C13" s="11">
        <v>817</v>
      </c>
      <c r="D13" s="11">
        <v>1153.5</v>
      </c>
      <c r="E13" s="11">
        <f t="shared" si="0"/>
        <v>938.14</v>
      </c>
      <c r="F13" s="9">
        <v>990.12499999999989</v>
      </c>
      <c r="G13" s="9">
        <f t="shared" si="1"/>
        <v>-93</v>
      </c>
      <c r="H13" s="9">
        <f t="shared" si="2"/>
        <v>243.5</v>
      </c>
      <c r="I13" s="9">
        <f t="shared" si="3"/>
        <v>28.139999999999986</v>
      </c>
      <c r="J13" s="9">
        <f t="shared" si="4"/>
        <v>80.124999999999886</v>
      </c>
      <c r="K13" s="9">
        <f t="shared" si="5"/>
        <v>-173.12499999999989</v>
      </c>
      <c r="L13" s="9">
        <f t="shared" si="6"/>
        <v>163.37500000000011</v>
      </c>
      <c r="M13" s="9">
        <f t="shared" si="7"/>
        <v>-51.9849999999999</v>
      </c>
    </row>
    <row r="14" spans="1:13" x14ac:dyDescent="0.25">
      <c r="A14" s="10" t="s">
        <v>98</v>
      </c>
      <c r="B14" s="11">
        <v>904</v>
      </c>
      <c r="C14" s="11">
        <v>895</v>
      </c>
      <c r="D14" s="11">
        <v>957</v>
      </c>
      <c r="E14" s="11">
        <f t="shared" si="0"/>
        <v>917.32</v>
      </c>
      <c r="F14" s="9">
        <v>908.40909090909088</v>
      </c>
      <c r="G14" s="9">
        <f t="shared" si="1"/>
        <v>-9</v>
      </c>
      <c r="H14" s="9">
        <f t="shared" si="2"/>
        <v>53</v>
      </c>
      <c r="I14" s="9">
        <f t="shared" si="3"/>
        <v>13.32000000000005</v>
      </c>
      <c r="J14" s="9">
        <f t="shared" si="4"/>
        <v>4.4090909090908781</v>
      </c>
      <c r="K14" s="9">
        <f t="shared" si="5"/>
        <v>-13.409090909090878</v>
      </c>
      <c r="L14" s="9">
        <f t="shared" si="6"/>
        <v>48.590909090909122</v>
      </c>
      <c r="M14" s="9">
        <f t="shared" si="7"/>
        <v>8.9109090909091719</v>
      </c>
    </row>
    <row r="15" spans="1:13" x14ac:dyDescent="0.25">
      <c r="A15" s="10" t="s">
        <v>99</v>
      </c>
      <c r="B15" s="11">
        <v>773</v>
      </c>
      <c r="C15" s="11">
        <v>807</v>
      </c>
      <c r="D15" s="11">
        <v>444.5</v>
      </c>
      <c r="E15" s="11">
        <f t="shared" si="0"/>
        <v>676.5</v>
      </c>
      <c r="F15" s="9">
        <v>770.9204545454545</v>
      </c>
      <c r="G15" s="9">
        <f t="shared" si="1"/>
        <v>34</v>
      </c>
      <c r="H15" s="9">
        <f t="shared" si="2"/>
        <v>-328.5</v>
      </c>
      <c r="I15" s="9">
        <f t="shared" si="3"/>
        <v>-96.5</v>
      </c>
      <c r="J15" s="9">
        <f t="shared" si="4"/>
        <v>-2.0795454545454959</v>
      </c>
      <c r="K15" s="9">
        <f t="shared" si="5"/>
        <v>36.079545454545496</v>
      </c>
      <c r="L15" s="9">
        <f t="shared" si="6"/>
        <v>-326.4204545454545</v>
      </c>
      <c r="M15" s="9">
        <f t="shared" si="7"/>
        <v>-94.420454545454504</v>
      </c>
    </row>
    <row r="16" spans="1:13" x14ac:dyDescent="0.25">
      <c r="A16" s="10" t="s">
        <v>100</v>
      </c>
      <c r="B16" s="11">
        <v>884</v>
      </c>
      <c r="C16" s="11">
        <v>1076</v>
      </c>
      <c r="D16" s="11">
        <v>1180.5</v>
      </c>
      <c r="E16" s="11">
        <f t="shared" si="0"/>
        <v>1113.6199999999999</v>
      </c>
      <c r="F16" s="9">
        <v>627.76136363636374</v>
      </c>
      <c r="G16" s="9">
        <f t="shared" si="1"/>
        <v>192</v>
      </c>
      <c r="H16" s="9">
        <f t="shared" si="2"/>
        <v>296.5</v>
      </c>
      <c r="I16" s="9">
        <f t="shared" si="3"/>
        <v>229.61999999999989</v>
      </c>
      <c r="J16" s="9">
        <f t="shared" si="4"/>
        <v>-256.23863636363626</v>
      </c>
      <c r="K16" s="9">
        <f t="shared" si="5"/>
        <v>448.23863636363626</v>
      </c>
      <c r="L16" s="9">
        <f t="shared" si="6"/>
        <v>552.73863636363626</v>
      </c>
      <c r="M16" s="9">
        <f t="shared" si="7"/>
        <v>485.85863636363615</v>
      </c>
    </row>
    <row r="17" spans="1:13" x14ac:dyDescent="0.25">
      <c r="A17" s="10" t="s">
        <v>101</v>
      </c>
      <c r="B17" s="11">
        <v>608</v>
      </c>
      <c r="C17" s="11">
        <v>584</v>
      </c>
      <c r="D17" s="11">
        <v>1136</v>
      </c>
      <c r="E17" s="11">
        <f t="shared" si="0"/>
        <v>782.72</v>
      </c>
      <c r="F17" s="9">
        <v>575.81818181818176</v>
      </c>
      <c r="G17" s="9">
        <f t="shared" si="1"/>
        <v>-24</v>
      </c>
      <c r="H17" s="9">
        <f t="shared" si="2"/>
        <v>528</v>
      </c>
      <c r="I17" s="9">
        <f t="shared" si="3"/>
        <v>174.72000000000003</v>
      </c>
      <c r="J17" s="9">
        <f t="shared" si="4"/>
        <v>-32.181818181818244</v>
      </c>
      <c r="K17" s="9">
        <f t="shared" si="5"/>
        <v>8.1818181818182438</v>
      </c>
      <c r="L17" s="9">
        <f t="shared" si="6"/>
        <v>560.18181818181824</v>
      </c>
      <c r="M17" s="9">
        <f t="shared" si="7"/>
        <v>206.90181818181827</v>
      </c>
    </row>
    <row r="18" spans="1:13" x14ac:dyDescent="0.25">
      <c r="A18" s="10" t="s">
        <v>102</v>
      </c>
      <c r="B18" s="11">
        <v>599</v>
      </c>
      <c r="C18" s="11">
        <v>743</v>
      </c>
      <c r="D18" s="11">
        <v>1100</v>
      </c>
      <c r="E18" s="11">
        <f t="shared" si="0"/>
        <v>871.52</v>
      </c>
      <c r="F18" s="9">
        <v>375.15909090909088</v>
      </c>
      <c r="G18" s="9">
        <f t="shared" si="1"/>
        <v>144</v>
      </c>
      <c r="H18" s="9">
        <f t="shared" si="2"/>
        <v>501</v>
      </c>
      <c r="I18" s="9">
        <f t="shared" si="3"/>
        <v>272.52</v>
      </c>
      <c r="J18" s="9">
        <f t="shared" si="4"/>
        <v>-223.84090909090912</v>
      </c>
      <c r="K18" s="9">
        <f t="shared" si="5"/>
        <v>367.84090909090912</v>
      </c>
      <c r="L18" s="9">
        <f t="shared" si="6"/>
        <v>724.84090909090912</v>
      </c>
      <c r="M18" s="9">
        <f t="shared" si="7"/>
        <v>496.3609090909091</v>
      </c>
    </row>
    <row r="19" spans="1:13" x14ac:dyDescent="0.25">
      <c r="A19" s="10" t="s">
        <v>103</v>
      </c>
      <c r="B19" s="11">
        <v>608</v>
      </c>
      <c r="C19" s="11">
        <v>864</v>
      </c>
      <c r="D19" s="11">
        <v>1233</v>
      </c>
      <c r="E19" s="11">
        <f t="shared" si="0"/>
        <v>996.84</v>
      </c>
      <c r="F19" s="9">
        <v>240.25000000000009</v>
      </c>
      <c r="G19" s="9">
        <f t="shared" si="1"/>
        <v>256</v>
      </c>
      <c r="H19" s="9">
        <f t="shared" si="2"/>
        <v>625</v>
      </c>
      <c r="I19" s="9">
        <f t="shared" si="3"/>
        <v>388.84000000000003</v>
      </c>
      <c r="J19" s="9">
        <f t="shared" si="4"/>
        <v>-367.74999999999989</v>
      </c>
      <c r="K19" s="9">
        <f t="shared" si="5"/>
        <v>623.74999999999989</v>
      </c>
      <c r="L19" s="9">
        <f t="shared" si="6"/>
        <v>992.74999999999989</v>
      </c>
      <c r="M19" s="9">
        <f t="shared" si="7"/>
        <v>756.58999999999992</v>
      </c>
    </row>
    <row r="20" spans="1:13" x14ac:dyDescent="0.25">
      <c r="A20" s="10" t="s">
        <v>104</v>
      </c>
      <c r="B20" s="11">
        <v>318</v>
      </c>
      <c r="C20" s="11">
        <v>402</v>
      </c>
      <c r="D20" s="11">
        <v>625.5</v>
      </c>
      <c r="E20" s="11">
        <f t="shared" si="0"/>
        <v>482.46000000000004</v>
      </c>
      <c r="F20" s="9">
        <v>185.69318181818178</v>
      </c>
      <c r="G20" s="9">
        <f t="shared" si="1"/>
        <v>84</v>
      </c>
      <c r="H20" s="9">
        <f t="shared" si="2"/>
        <v>307.5</v>
      </c>
      <c r="I20" s="9">
        <f t="shared" si="3"/>
        <v>164.46000000000004</v>
      </c>
      <c r="J20" s="9">
        <f t="shared" si="4"/>
        <v>-132.30681818181822</v>
      </c>
      <c r="K20" s="9">
        <f t="shared" si="5"/>
        <v>216.30681818181822</v>
      </c>
      <c r="L20" s="9">
        <f t="shared" si="6"/>
        <v>439.80681818181824</v>
      </c>
      <c r="M20" s="9">
        <f t="shared" si="7"/>
        <v>296.76681818181828</v>
      </c>
    </row>
    <row r="21" spans="1:13" x14ac:dyDescent="0.25">
      <c r="A21" s="10" t="s">
        <v>105</v>
      </c>
      <c r="B21" s="11">
        <v>77</v>
      </c>
      <c r="C21" s="11">
        <v>-42</v>
      </c>
      <c r="D21" s="11">
        <v>153.5</v>
      </c>
      <c r="E21" s="11">
        <f t="shared" si="0"/>
        <v>28.38</v>
      </c>
      <c r="F21" s="9">
        <v>206.23863636363637</v>
      </c>
      <c r="G21" s="9">
        <f t="shared" si="1"/>
        <v>-119</v>
      </c>
      <c r="H21" s="9">
        <f t="shared" si="2"/>
        <v>76.5</v>
      </c>
      <c r="I21" s="9">
        <f t="shared" si="3"/>
        <v>-48.620000000000005</v>
      </c>
      <c r="J21" s="9">
        <f t="shared" si="4"/>
        <v>129.23863636363637</v>
      </c>
      <c r="K21" s="9">
        <f t="shared" si="5"/>
        <v>-248.23863636363637</v>
      </c>
      <c r="L21" s="9">
        <f t="shared" si="6"/>
        <v>-52.738636363636374</v>
      </c>
      <c r="M21" s="9">
        <f t="shared" si="7"/>
        <v>-177.85863636363638</v>
      </c>
    </row>
    <row r="22" spans="1:13" x14ac:dyDescent="0.25">
      <c r="A22" s="10" t="s">
        <v>106</v>
      </c>
      <c r="B22" s="11">
        <v>79</v>
      </c>
      <c r="C22" s="11">
        <v>44</v>
      </c>
      <c r="D22" s="11">
        <v>354</v>
      </c>
      <c r="E22" s="11">
        <f t="shared" si="0"/>
        <v>155.6</v>
      </c>
      <c r="F22" s="9">
        <v>88.318181818181813</v>
      </c>
      <c r="G22" s="9">
        <f t="shared" si="1"/>
        <v>-35</v>
      </c>
      <c r="H22" s="9">
        <f t="shared" si="2"/>
        <v>275</v>
      </c>
      <c r="I22" s="9">
        <f t="shared" si="3"/>
        <v>76.599999999999994</v>
      </c>
      <c r="J22" s="9">
        <f t="shared" si="4"/>
        <v>9.318181818181813</v>
      </c>
      <c r="K22" s="9">
        <f t="shared" si="5"/>
        <v>-44.318181818181813</v>
      </c>
      <c r="L22" s="9">
        <f t="shared" si="6"/>
        <v>265.68181818181819</v>
      </c>
      <c r="M22" s="9">
        <f t="shared" si="7"/>
        <v>67.281818181818181</v>
      </c>
    </row>
    <row r="23" spans="1:13" x14ac:dyDescent="0.25">
      <c r="A23" s="10" t="s">
        <v>107</v>
      </c>
      <c r="B23" s="11">
        <v>-195</v>
      </c>
      <c r="C23" s="11">
        <v>-175</v>
      </c>
      <c r="D23" s="11">
        <v>475.5</v>
      </c>
      <c r="E23" s="11">
        <f t="shared" si="0"/>
        <v>59.180000000000007</v>
      </c>
      <c r="F23" s="9">
        <v>-294.375</v>
      </c>
      <c r="G23" s="9">
        <f t="shared" si="1"/>
        <v>20</v>
      </c>
      <c r="H23" s="9">
        <f t="shared" si="2"/>
        <v>670.5</v>
      </c>
      <c r="I23" s="9">
        <f t="shared" si="3"/>
        <v>254.18</v>
      </c>
      <c r="J23" s="9">
        <f t="shared" si="4"/>
        <v>-99.375</v>
      </c>
      <c r="K23" s="9">
        <f t="shared" si="5"/>
        <v>119.375</v>
      </c>
      <c r="L23" s="9">
        <f t="shared" si="6"/>
        <v>769.875</v>
      </c>
      <c r="M23" s="9">
        <f t="shared" si="7"/>
        <v>353.55500000000001</v>
      </c>
    </row>
    <row r="24" spans="1:13" x14ac:dyDescent="0.25">
      <c r="A24">
        <f>COUNT(B2:B23)</f>
        <v>22</v>
      </c>
      <c r="B24" s="9">
        <f t="shared" ref="B24:M24" si="8">AVERAGE(B2:B23)</f>
        <v>1056.9545454545455</v>
      </c>
      <c r="C24" s="9">
        <f t="shared" si="8"/>
        <v>1092.090909090909</v>
      </c>
      <c r="D24" s="9">
        <f t="shared" si="8"/>
        <v>1170.8863636363637</v>
      </c>
      <c r="E24" s="9">
        <f t="shared" si="8"/>
        <v>1120.4572727272725</v>
      </c>
      <c r="F24" s="9">
        <f t="shared" si="8"/>
        <v>1003.2815082644628</v>
      </c>
      <c r="G24" s="9">
        <f t="shared" si="8"/>
        <v>35.136363636363633</v>
      </c>
      <c r="H24" s="9">
        <f t="shared" si="8"/>
        <v>113.93181818181819</v>
      </c>
      <c r="I24" s="9">
        <f t="shared" si="8"/>
        <v>63.502727272727277</v>
      </c>
      <c r="J24" s="9">
        <f t="shared" si="8"/>
        <v>-53.673037190082667</v>
      </c>
      <c r="K24" s="9">
        <f t="shared" si="8"/>
        <v>88.809400826446307</v>
      </c>
      <c r="L24" s="9">
        <f t="shared" si="8"/>
        <v>167.60485537190084</v>
      </c>
      <c r="M24" s="9">
        <f t="shared" si="8"/>
        <v>117.17576446280995</v>
      </c>
    </row>
  </sheetData>
  <conditionalFormatting sqref="A2:A23">
    <cfRule type="duplicateValues" dxfId="14" priority="7"/>
  </conditionalFormatting>
  <conditionalFormatting sqref="A2:A23">
    <cfRule type="duplicateValues" dxfId="13" priority="8"/>
    <cfRule type="duplicateValues" dxfId="12" priority="9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F12" sqref="F12"/>
    </sheetView>
  </sheetViews>
  <sheetFormatPr defaultRowHeight="15" x14ac:dyDescent="0.25"/>
  <cols>
    <col min="1" max="1" width="22.7109375" bestFit="1" customWidth="1"/>
    <col min="2" max="2" width="11.7109375" bestFit="1" customWidth="1"/>
    <col min="3" max="3" width="7.85546875" bestFit="1" customWidth="1"/>
    <col min="4" max="4" width="6.42578125" bestFit="1" customWidth="1"/>
    <col min="5" max="5" width="7.7109375" bestFit="1" customWidth="1"/>
    <col min="6" max="6" width="5.42578125" bestFit="1" customWidth="1"/>
    <col min="7" max="7" width="14.7109375" bestFit="1" customWidth="1"/>
    <col min="8" max="8" width="13.28515625" bestFit="1" customWidth="1"/>
    <col min="9" max="9" width="14.85546875" bestFit="1" customWidth="1"/>
    <col min="10" max="10" width="14.28515625" bestFit="1" customWidth="1"/>
    <col min="11" max="11" width="11.5703125" bestFit="1" customWidth="1"/>
    <col min="12" max="12" width="10.140625" bestFit="1" customWidth="1"/>
    <col min="13" max="13" width="11.42578125" bestFit="1" customWidth="1"/>
  </cols>
  <sheetData>
    <row r="1" spans="1:13" x14ac:dyDescent="0.25">
      <c r="A1" t="s">
        <v>6</v>
      </c>
      <c r="B1" s="1" t="s">
        <v>2</v>
      </c>
      <c r="C1" s="2" t="s">
        <v>3</v>
      </c>
      <c r="D1" s="3" t="s">
        <v>4</v>
      </c>
      <c r="E1" s="4" t="s">
        <v>5</v>
      </c>
      <c r="F1" s="5" t="s">
        <v>13</v>
      </c>
      <c r="G1" s="6" t="s">
        <v>153</v>
      </c>
      <c r="H1" s="7" t="s">
        <v>154</v>
      </c>
      <c r="I1" s="8" t="s">
        <v>155</v>
      </c>
      <c r="J1" s="12" t="s">
        <v>156</v>
      </c>
      <c r="K1" s="15" t="s">
        <v>157</v>
      </c>
      <c r="L1" s="7" t="s">
        <v>158</v>
      </c>
      <c r="M1" s="8" t="s">
        <v>159</v>
      </c>
    </row>
    <row r="2" spans="1:13" x14ac:dyDescent="0.25">
      <c r="A2" s="13" t="s">
        <v>108</v>
      </c>
      <c r="B2" s="14">
        <v>2086</v>
      </c>
      <c r="C2" s="14">
        <v>2055</v>
      </c>
      <c r="D2" s="11">
        <v>1869.5</v>
      </c>
      <c r="E2" s="11">
        <f t="shared" ref="E2:E18" si="0">C2*0.64+D2*0.36</f>
        <v>1988.22</v>
      </c>
      <c r="F2" s="9">
        <v>2146.534090909091</v>
      </c>
      <c r="G2" s="9">
        <f t="shared" ref="G2:G18" si="1">C2-B2</f>
        <v>-31</v>
      </c>
      <c r="H2" s="9">
        <f t="shared" ref="H2:H18" si="2">D2-B2</f>
        <v>-216.5</v>
      </c>
      <c r="I2" s="9">
        <f t="shared" ref="I2:I18" si="3">E2-B2</f>
        <v>-97.779999999999973</v>
      </c>
      <c r="J2" s="9">
        <f t="shared" ref="J2:J18" si="4">F2-B2</f>
        <v>60.534090909090992</v>
      </c>
      <c r="K2" s="9">
        <f t="shared" ref="K2:K18" si="5">C2-F2</f>
        <v>-91.534090909090992</v>
      </c>
      <c r="L2" s="9">
        <f t="shared" ref="L2:L18" si="6">D2-F2</f>
        <v>-277.03409090909099</v>
      </c>
      <c r="M2" s="9">
        <f t="shared" ref="M2:M18" si="7">E2-F2</f>
        <v>-158.31409090909096</v>
      </c>
    </row>
    <row r="3" spans="1:13" x14ac:dyDescent="0.25">
      <c r="A3" s="10" t="s">
        <v>109</v>
      </c>
      <c r="B3" s="11">
        <v>2037</v>
      </c>
      <c r="C3" s="11">
        <v>2023</v>
      </c>
      <c r="D3" s="11">
        <v>1417</v>
      </c>
      <c r="E3" s="11">
        <f t="shared" si="0"/>
        <v>1804.8400000000001</v>
      </c>
      <c r="F3" s="9">
        <v>2123.6818181818185</v>
      </c>
      <c r="G3" s="9">
        <f t="shared" si="1"/>
        <v>-14</v>
      </c>
      <c r="H3" s="9">
        <f t="shared" si="2"/>
        <v>-620</v>
      </c>
      <c r="I3" s="9">
        <f t="shared" si="3"/>
        <v>-232.15999999999985</v>
      </c>
      <c r="J3" s="9">
        <f t="shared" si="4"/>
        <v>86.681818181818471</v>
      </c>
      <c r="K3" s="9">
        <f t="shared" si="5"/>
        <v>-100.68181818181847</v>
      </c>
      <c r="L3" s="9">
        <f t="shared" si="6"/>
        <v>-706.68181818181847</v>
      </c>
      <c r="M3" s="9">
        <f t="shared" si="7"/>
        <v>-318.84181818181833</v>
      </c>
    </row>
    <row r="4" spans="1:13" x14ac:dyDescent="0.25">
      <c r="A4" s="10" t="s">
        <v>110</v>
      </c>
      <c r="B4" s="11">
        <v>1838</v>
      </c>
      <c r="C4" s="11">
        <v>1804</v>
      </c>
      <c r="D4" s="11">
        <v>-44.5</v>
      </c>
      <c r="E4" s="11">
        <f t="shared" si="0"/>
        <v>1138.54</v>
      </c>
      <c r="F4" s="9">
        <v>2091.3295454545455</v>
      </c>
      <c r="G4" s="9">
        <f t="shared" si="1"/>
        <v>-34</v>
      </c>
      <c r="H4" s="9">
        <f t="shared" si="2"/>
        <v>-1882.5</v>
      </c>
      <c r="I4" s="9">
        <f t="shared" si="3"/>
        <v>-699.46</v>
      </c>
      <c r="J4" s="9">
        <f t="shared" si="4"/>
        <v>253.3295454545455</v>
      </c>
      <c r="K4" s="9">
        <f t="shared" si="5"/>
        <v>-287.3295454545455</v>
      </c>
      <c r="L4" s="9">
        <f t="shared" si="6"/>
        <v>-2135.8295454545455</v>
      </c>
      <c r="M4" s="9">
        <f t="shared" si="7"/>
        <v>-952.78954545454553</v>
      </c>
    </row>
    <row r="5" spans="1:13" x14ac:dyDescent="0.25">
      <c r="A5" s="10" t="s">
        <v>111</v>
      </c>
      <c r="B5" s="11">
        <v>1838</v>
      </c>
      <c r="C5" s="11">
        <v>1804</v>
      </c>
      <c r="D5" s="11">
        <v>1882.5</v>
      </c>
      <c r="E5" s="11">
        <f t="shared" si="0"/>
        <v>1832.2599999999998</v>
      </c>
      <c r="F5" s="9">
        <v>1872.3522727272727</v>
      </c>
      <c r="G5" s="9">
        <f t="shared" si="1"/>
        <v>-34</v>
      </c>
      <c r="H5" s="9">
        <f t="shared" si="2"/>
        <v>44.5</v>
      </c>
      <c r="I5" s="9">
        <f t="shared" si="3"/>
        <v>-5.7400000000002365</v>
      </c>
      <c r="J5" s="9">
        <f t="shared" si="4"/>
        <v>34.352272727272748</v>
      </c>
      <c r="K5" s="9">
        <f t="shared" si="5"/>
        <v>-68.352272727272748</v>
      </c>
      <c r="L5" s="9">
        <f t="shared" si="6"/>
        <v>10.147727272727252</v>
      </c>
      <c r="M5" s="9">
        <f t="shared" si="7"/>
        <v>-40.092272727272984</v>
      </c>
    </row>
    <row r="6" spans="1:13" x14ac:dyDescent="0.25">
      <c r="A6" s="10" t="s">
        <v>112</v>
      </c>
      <c r="B6" s="11">
        <v>1749</v>
      </c>
      <c r="C6" s="11">
        <v>1714</v>
      </c>
      <c r="D6" s="11">
        <v>1446.5</v>
      </c>
      <c r="E6" s="11">
        <f t="shared" si="0"/>
        <v>1617.7</v>
      </c>
      <c r="F6" s="9">
        <v>1823.9431818181818</v>
      </c>
      <c r="G6" s="9">
        <f t="shared" si="1"/>
        <v>-35</v>
      </c>
      <c r="H6" s="9">
        <f t="shared" si="2"/>
        <v>-302.5</v>
      </c>
      <c r="I6" s="9">
        <f t="shared" si="3"/>
        <v>-131.29999999999995</v>
      </c>
      <c r="J6" s="9">
        <f t="shared" si="4"/>
        <v>74.943181818181756</v>
      </c>
      <c r="K6" s="9">
        <f t="shared" si="5"/>
        <v>-109.94318181818176</v>
      </c>
      <c r="L6" s="9">
        <f t="shared" si="6"/>
        <v>-377.44318181818176</v>
      </c>
      <c r="M6" s="9">
        <f t="shared" si="7"/>
        <v>-206.24318181818171</v>
      </c>
    </row>
    <row r="7" spans="1:13" x14ac:dyDescent="0.25">
      <c r="A7" s="10" t="s">
        <v>113</v>
      </c>
      <c r="B7" s="11">
        <v>1530</v>
      </c>
      <c r="C7" s="11">
        <v>1562</v>
      </c>
      <c r="D7" s="11">
        <v>2002</v>
      </c>
      <c r="E7" s="11">
        <f t="shared" si="0"/>
        <v>1720.4</v>
      </c>
      <c r="F7" s="9">
        <v>1439.2727272727273</v>
      </c>
      <c r="G7" s="9">
        <f t="shared" si="1"/>
        <v>32</v>
      </c>
      <c r="H7" s="9">
        <f t="shared" si="2"/>
        <v>472</v>
      </c>
      <c r="I7" s="9">
        <f t="shared" si="3"/>
        <v>190.40000000000009</v>
      </c>
      <c r="J7" s="9">
        <f t="shared" si="4"/>
        <v>-90.727272727272748</v>
      </c>
      <c r="K7" s="9">
        <f t="shared" si="5"/>
        <v>122.72727272727275</v>
      </c>
      <c r="L7" s="9">
        <f t="shared" si="6"/>
        <v>562.72727272727275</v>
      </c>
      <c r="M7" s="9">
        <f t="shared" si="7"/>
        <v>281.12727272727284</v>
      </c>
    </row>
    <row r="8" spans="1:13" x14ac:dyDescent="0.25">
      <c r="A8" s="10" t="s">
        <v>114</v>
      </c>
      <c r="B8" s="11">
        <v>1413</v>
      </c>
      <c r="C8" s="11">
        <v>1513</v>
      </c>
      <c r="D8" s="11">
        <v>1869.5</v>
      </c>
      <c r="E8" s="11">
        <f t="shared" si="0"/>
        <v>1641.3400000000001</v>
      </c>
      <c r="F8" s="9">
        <v>1245.215909090909</v>
      </c>
      <c r="G8" s="9">
        <f t="shared" si="1"/>
        <v>100</v>
      </c>
      <c r="H8" s="9">
        <f t="shared" si="2"/>
        <v>456.5</v>
      </c>
      <c r="I8" s="9">
        <f t="shared" si="3"/>
        <v>228.34000000000015</v>
      </c>
      <c r="J8" s="9">
        <f t="shared" si="4"/>
        <v>-167.78409090909099</v>
      </c>
      <c r="K8" s="9">
        <f t="shared" si="5"/>
        <v>267.78409090909099</v>
      </c>
      <c r="L8" s="9">
        <f t="shared" si="6"/>
        <v>624.28409090909099</v>
      </c>
      <c r="M8" s="9">
        <f t="shared" si="7"/>
        <v>396.12409090909114</v>
      </c>
    </row>
    <row r="9" spans="1:13" x14ac:dyDescent="0.25">
      <c r="A9" s="10" t="s">
        <v>31</v>
      </c>
      <c r="B9" s="11">
        <v>1119</v>
      </c>
      <c r="C9" s="11">
        <v>1018</v>
      </c>
      <c r="D9" s="11">
        <v>1404</v>
      </c>
      <c r="E9" s="11">
        <f t="shared" si="0"/>
        <v>1156.96</v>
      </c>
      <c r="F9" s="9">
        <v>1203.681818181818</v>
      </c>
      <c r="G9" s="9">
        <f t="shared" si="1"/>
        <v>-101</v>
      </c>
      <c r="H9" s="9">
        <f t="shared" si="2"/>
        <v>285</v>
      </c>
      <c r="I9" s="9">
        <f t="shared" si="3"/>
        <v>37.960000000000036</v>
      </c>
      <c r="J9" s="9">
        <f t="shared" si="4"/>
        <v>84.681818181818016</v>
      </c>
      <c r="K9" s="9">
        <f t="shared" si="5"/>
        <v>-185.68181818181802</v>
      </c>
      <c r="L9" s="9">
        <f t="shared" si="6"/>
        <v>200.31818181818198</v>
      </c>
      <c r="M9" s="9">
        <f t="shared" si="7"/>
        <v>-46.72181818181798</v>
      </c>
    </row>
    <row r="10" spans="1:13" x14ac:dyDescent="0.25">
      <c r="A10" s="10" t="s">
        <v>115</v>
      </c>
      <c r="B10" s="11">
        <v>1154</v>
      </c>
      <c r="C10" s="11">
        <v>1121</v>
      </c>
      <c r="D10" s="11">
        <v>1310.5</v>
      </c>
      <c r="E10" s="11">
        <f t="shared" si="0"/>
        <v>1189.22</v>
      </c>
      <c r="F10" s="9">
        <v>1174.465909090909</v>
      </c>
      <c r="G10" s="9">
        <f t="shared" si="1"/>
        <v>-33</v>
      </c>
      <c r="H10" s="9">
        <f t="shared" si="2"/>
        <v>156.5</v>
      </c>
      <c r="I10" s="9">
        <f t="shared" si="3"/>
        <v>35.220000000000027</v>
      </c>
      <c r="J10" s="9">
        <f t="shared" si="4"/>
        <v>20.465909090909008</v>
      </c>
      <c r="K10" s="9">
        <f t="shared" si="5"/>
        <v>-53.465909090909008</v>
      </c>
      <c r="L10" s="9">
        <f t="shared" si="6"/>
        <v>136.03409090909099</v>
      </c>
      <c r="M10" s="9">
        <f t="shared" si="7"/>
        <v>14.754090909091019</v>
      </c>
    </row>
    <row r="11" spans="1:13" x14ac:dyDescent="0.25">
      <c r="A11" s="10" t="s">
        <v>116</v>
      </c>
      <c r="B11" s="11">
        <v>1114</v>
      </c>
      <c r="C11" s="11">
        <v>1048</v>
      </c>
      <c r="D11" s="11">
        <v>1073</v>
      </c>
      <c r="E11" s="11">
        <f t="shared" si="0"/>
        <v>1057</v>
      </c>
      <c r="F11" s="9">
        <v>1195.159090909091</v>
      </c>
      <c r="G11" s="9">
        <f t="shared" si="1"/>
        <v>-66</v>
      </c>
      <c r="H11" s="9">
        <f t="shared" si="2"/>
        <v>-41</v>
      </c>
      <c r="I11" s="9">
        <f t="shared" si="3"/>
        <v>-57</v>
      </c>
      <c r="J11" s="9">
        <f t="shared" si="4"/>
        <v>81.159090909090992</v>
      </c>
      <c r="K11" s="9">
        <f t="shared" si="5"/>
        <v>-147.15909090909099</v>
      </c>
      <c r="L11" s="9">
        <f t="shared" si="6"/>
        <v>-122.15909090909099</v>
      </c>
      <c r="M11" s="9">
        <f t="shared" si="7"/>
        <v>-138.15909090909099</v>
      </c>
    </row>
    <row r="12" spans="1:13" x14ac:dyDescent="0.25">
      <c r="A12" s="10" t="s">
        <v>117</v>
      </c>
      <c r="B12" s="11">
        <v>1091</v>
      </c>
      <c r="C12" s="11">
        <v>1086</v>
      </c>
      <c r="D12" s="11">
        <v>1278.5</v>
      </c>
      <c r="E12" s="11">
        <f t="shared" si="0"/>
        <v>1155.3</v>
      </c>
      <c r="F12" s="9">
        <v>1075.4886363636365</v>
      </c>
      <c r="G12" s="9">
        <f t="shared" si="1"/>
        <v>-5</v>
      </c>
      <c r="H12" s="9">
        <f t="shared" si="2"/>
        <v>187.5</v>
      </c>
      <c r="I12" s="9">
        <f t="shared" si="3"/>
        <v>64.299999999999955</v>
      </c>
      <c r="J12" s="9">
        <f t="shared" si="4"/>
        <v>-15.511363636363512</v>
      </c>
      <c r="K12" s="9">
        <f t="shared" si="5"/>
        <v>10.511363636363512</v>
      </c>
      <c r="L12" s="9">
        <f t="shared" si="6"/>
        <v>203.01136363636351</v>
      </c>
      <c r="M12" s="9">
        <f t="shared" si="7"/>
        <v>79.811363636363467</v>
      </c>
    </row>
    <row r="13" spans="1:13" x14ac:dyDescent="0.25">
      <c r="A13" s="10" t="s">
        <v>32</v>
      </c>
      <c r="B13" s="11">
        <v>924</v>
      </c>
      <c r="C13" s="11">
        <v>826</v>
      </c>
      <c r="D13" s="11">
        <v>1729</v>
      </c>
      <c r="E13" s="11">
        <f t="shared" si="0"/>
        <v>1151.08</v>
      </c>
      <c r="F13" s="9">
        <v>946.11363636363637</v>
      </c>
      <c r="G13" s="9">
        <f t="shared" si="1"/>
        <v>-98</v>
      </c>
      <c r="H13" s="9">
        <f t="shared" si="2"/>
        <v>805</v>
      </c>
      <c r="I13" s="9">
        <f t="shared" si="3"/>
        <v>227.07999999999993</v>
      </c>
      <c r="J13" s="9">
        <f t="shared" si="4"/>
        <v>22.113636363636374</v>
      </c>
      <c r="K13" s="9">
        <f t="shared" si="5"/>
        <v>-120.11363636363637</v>
      </c>
      <c r="L13" s="9">
        <f t="shared" si="6"/>
        <v>782.88636363636363</v>
      </c>
      <c r="M13" s="9">
        <f t="shared" si="7"/>
        <v>204.96636363636355</v>
      </c>
    </row>
    <row r="14" spans="1:13" x14ac:dyDescent="0.25">
      <c r="A14" s="10" t="s">
        <v>118</v>
      </c>
      <c r="B14" s="11">
        <v>1034</v>
      </c>
      <c r="C14" s="11">
        <v>1064</v>
      </c>
      <c r="D14" s="11">
        <v>1848.5</v>
      </c>
      <c r="E14" s="11">
        <f t="shared" si="0"/>
        <v>1346.42</v>
      </c>
      <c r="F14" s="9">
        <v>906.67045454545439</v>
      </c>
      <c r="G14" s="9">
        <f t="shared" si="1"/>
        <v>30</v>
      </c>
      <c r="H14" s="9">
        <f t="shared" si="2"/>
        <v>814.5</v>
      </c>
      <c r="I14" s="9">
        <f t="shared" si="3"/>
        <v>312.42000000000007</v>
      </c>
      <c r="J14" s="9">
        <f t="shared" si="4"/>
        <v>-127.32954545454561</v>
      </c>
      <c r="K14" s="9">
        <f t="shared" si="5"/>
        <v>157.32954545454561</v>
      </c>
      <c r="L14" s="9">
        <f t="shared" si="6"/>
        <v>941.82954545454561</v>
      </c>
      <c r="M14" s="9">
        <f t="shared" si="7"/>
        <v>439.74954545454568</v>
      </c>
    </row>
    <row r="15" spans="1:13" x14ac:dyDescent="0.25">
      <c r="A15" s="10" t="s">
        <v>119</v>
      </c>
      <c r="B15" s="11">
        <v>933</v>
      </c>
      <c r="C15" s="11">
        <v>874</v>
      </c>
      <c r="D15" s="11">
        <v>1674.5</v>
      </c>
      <c r="E15" s="11">
        <f t="shared" si="0"/>
        <v>1162.1799999999998</v>
      </c>
      <c r="F15" s="9">
        <v>917.12499999999989</v>
      </c>
      <c r="G15" s="9">
        <f t="shared" si="1"/>
        <v>-59</v>
      </c>
      <c r="H15" s="9">
        <f t="shared" si="2"/>
        <v>741.5</v>
      </c>
      <c r="I15" s="9">
        <f t="shared" si="3"/>
        <v>229.17999999999984</v>
      </c>
      <c r="J15" s="9">
        <f t="shared" si="4"/>
        <v>-15.875000000000114</v>
      </c>
      <c r="K15" s="9">
        <f t="shared" si="5"/>
        <v>-43.124999999999886</v>
      </c>
      <c r="L15" s="9">
        <f t="shared" si="6"/>
        <v>757.37500000000011</v>
      </c>
      <c r="M15" s="9">
        <f t="shared" si="7"/>
        <v>245.05499999999995</v>
      </c>
    </row>
    <row r="16" spans="1:13" x14ac:dyDescent="0.25">
      <c r="A16" s="10" t="s">
        <v>120</v>
      </c>
      <c r="B16" s="11">
        <v>948</v>
      </c>
      <c r="C16" s="11">
        <v>964</v>
      </c>
      <c r="D16" s="11">
        <v>1249.5</v>
      </c>
      <c r="E16" s="11">
        <f t="shared" si="0"/>
        <v>1066.78</v>
      </c>
      <c r="F16" s="9">
        <v>895.19318181818176</v>
      </c>
      <c r="G16" s="9">
        <f t="shared" si="1"/>
        <v>16</v>
      </c>
      <c r="H16" s="9">
        <f t="shared" si="2"/>
        <v>301.5</v>
      </c>
      <c r="I16" s="9">
        <f t="shared" si="3"/>
        <v>118.77999999999997</v>
      </c>
      <c r="J16" s="9">
        <f t="shared" si="4"/>
        <v>-52.806818181818244</v>
      </c>
      <c r="K16" s="9">
        <f t="shared" si="5"/>
        <v>68.806818181818244</v>
      </c>
      <c r="L16" s="9">
        <f t="shared" si="6"/>
        <v>354.30681818181824</v>
      </c>
      <c r="M16" s="9">
        <f t="shared" si="7"/>
        <v>171.58681818181822</v>
      </c>
    </row>
    <row r="17" spans="1:13" x14ac:dyDescent="0.25">
      <c r="A17" s="10" t="s">
        <v>121</v>
      </c>
      <c r="B17" s="11">
        <v>961</v>
      </c>
      <c r="C17" s="11">
        <v>1022</v>
      </c>
      <c r="D17" s="11">
        <v>1221</v>
      </c>
      <c r="E17" s="11">
        <f t="shared" si="0"/>
        <v>1093.6400000000001</v>
      </c>
      <c r="F17" s="9">
        <v>860.75</v>
      </c>
      <c r="G17" s="9">
        <f t="shared" si="1"/>
        <v>61</v>
      </c>
      <c r="H17" s="9">
        <f t="shared" si="2"/>
        <v>260</v>
      </c>
      <c r="I17" s="9">
        <f t="shared" si="3"/>
        <v>132.6400000000001</v>
      </c>
      <c r="J17" s="9">
        <f t="shared" si="4"/>
        <v>-100.25</v>
      </c>
      <c r="K17" s="9">
        <f t="shared" si="5"/>
        <v>161.25</v>
      </c>
      <c r="L17" s="9">
        <f t="shared" si="6"/>
        <v>360.25</v>
      </c>
      <c r="M17" s="9">
        <f t="shared" si="7"/>
        <v>232.8900000000001</v>
      </c>
    </row>
    <row r="18" spans="1:13" x14ac:dyDescent="0.25">
      <c r="A18" s="10" t="s">
        <v>122</v>
      </c>
      <c r="B18" s="11">
        <v>965</v>
      </c>
      <c r="C18" s="11">
        <v>1045</v>
      </c>
      <c r="D18" s="11">
        <v>1282</v>
      </c>
      <c r="E18" s="11">
        <f t="shared" si="0"/>
        <v>1130.3200000000002</v>
      </c>
      <c r="F18" s="9">
        <v>836.24999999999989</v>
      </c>
      <c r="G18" s="9">
        <f t="shared" si="1"/>
        <v>80</v>
      </c>
      <c r="H18" s="9">
        <f t="shared" si="2"/>
        <v>317</v>
      </c>
      <c r="I18" s="9">
        <f t="shared" si="3"/>
        <v>165.32000000000016</v>
      </c>
      <c r="J18" s="9">
        <f t="shared" si="4"/>
        <v>-128.75000000000011</v>
      </c>
      <c r="K18" s="9">
        <f t="shared" si="5"/>
        <v>208.75000000000011</v>
      </c>
      <c r="L18" s="9">
        <f t="shared" si="6"/>
        <v>445.75000000000011</v>
      </c>
      <c r="M18" s="9">
        <f t="shared" si="7"/>
        <v>294.07000000000028</v>
      </c>
    </row>
    <row r="19" spans="1:13" x14ac:dyDescent="0.25">
      <c r="A19">
        <f>COUNT(B2:B18)</f>
        <v>17</v>
      </c>
      <c r="B19" s="9">
        <f t="shared" ref="B19:M19" si="8">AVERAGE(B2:B18)</f>
        <v>1337.2941176470588</v>
      </c>
      <c r="C19" s="9">
        <f t="shared" si="8"/>
        <v>1326.0588235294117</v>
      </c>
      <c r="D19" s="9">
        <f t="shared" si="8"/>
        <v>1441.9411764705883</v>
      </c>
      <c r="E19" s="9">
        <f t="shared" si="8"/>
        <v>1367.776470588235</v>
      </c>
      <c r="F19" s="9">
        <f t="shared" si="8"/>
        <v>1338.4251336898396</v>
      </c>
      <c r="G19" s="9">
        <f t="shared" si="8"/>
        <v>-11.235294117647058</v>
      </c>
      <c r="H19" s="9">
        <f t="shared" si="8"/>
        <v>104.64705882352941</v>
      </c>
      <c r="I19" s="9">
        <f t="shared" si="8"/>
        <v>30.482352941176487</v>
      </c>
      <c r="J19" s="9">
        <f t="shared" si="8"/>
        <v>1.1310160427807365</v>
      </c>
      <c r="K19" s="9">
        <f t="shared" si="8"/>
        <v>-12.366310160427796</v>
      </c>
      <c r="L19" s="9">
        <f t="shared" si="8"/>
        <v>103.51604278074865</v>
      </c>
      <c r="M19" s="9">
        <f t="shared" si="8"/>
        <v>29.351336898395751</v>
      </c>
    </row>
  </sheetData>
  <conditionalFormatting sqref="A2:A18">
    <cfRule type="duplicateValues" dxfId="11" priority="3"/>
  </conditionalFormatting>
  <conditionalFormatting sqref="A2:A18">
    <cfRule type="duplicateValues" dxfId="10" priority="1"/>
    <cfRule type="duplicateValues" dxfId="9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F2" sqref="F2:F8"/>
    </sheetView>
  </sheetViews>
  <sheetFormatPr defaultRowHeight="15" x14ac:dyDescent="0.25"/>
  <cols>
    <col min="1" max="1" width="19.7109375" bestFit="1" customWidth="1"/>
    <col min="2" max="2" width="11.7109375" bestFit="1" customWidth="1"/>
    <col min="3" max="3" width="7.85546875" bestFit="1" customWidth="1"/>
    <col min="4" max="4" width="7" bestFit="1" customWidth="1"/>
    <col min="5" max="5" width="7.7109375" bestFit="1" customWidth="1"/>
    <col min="6" max="6" width="5.42578125" bestFit="1" customWidth="1"/>
    <col min="7" max="7" width="14.7109375" bestFit="1" customWidth="1"/>
    <col min="8" max="8" width="13.28515625" bestFit="1" customWidth="1"/>
    <col min="9" max="9" width="14.85546875" bestFit="1" customWidth="1"/>
    <col min="10" max="10" width="14.28515625" bestFit="1" customWidth="1"/>
    <col min="11" max="11" width="11.5703125" bestFit="1" customWidth="1"/>
    <col min="12" max="12" width="10.140625" bestFit="1" customWidth="1"/>
    <col min="13" max="13" width="11.42578125" bestFit="1" customWidth="1"/>
  </cols>
  <sheetData>
    <row r="1" spans="1:13" x14ac:dyDescent="0.25">
      <c r="A1" t="s">
        <v>6</v>
      </c>
      <c r="B1" s="1" t="s">
        <v>2</v>
      </c>
      <c r="C1" s="2" t="s">
        <v>3</v>
      </c>
      <c r="D1" s="3" t="s">
        <v>4</v>
      </c>
      <c r="E1" s="4" t="s">
        <v>5</v>
      </c>
      <c r="F1" s="5" t="s">
        <v>13</v>
      </c>
      <c r="G1" s="6" t="s">
        <v>153</v>
      </c>
      <c r="H1" s="7" t="s">
        <v>154</v>
      </c>
      <c r="I1" s="8" t="s">
        <v>155</v>
      </c>
      <c r="J1" s="12" t="s">
        <v>156</v>
      </c>
      <c r="K1" s="15" t="s">
        <v>157</v>
      </c>
      <c r="L1" s="7" t="s">
        <v>158</v>
      </c>
      <c r="M1" s="8" t="s">
        <v>159</v>
      </c>
    </row>
    <row r="2" spans="1:13" x14ac:dyDescent="0.25">
      <c r="A2" s="10" t="s">
        <v>34</v>
      </c>
      <c r="B2" s="11">
        <v>1700</v>
      </c>
      <c r="C2" s="11">
        <v>1683</v>
      </c>
      <c r="D2" s="11">
        <v>1459</v>
      </c>
      <c r="E2" s="11">
        <f t="shared" ref="E2:E8" si="0">C2*0.64+D2*0.36</f>
        <v>1602.3600000000001</v>
      </c>
      <c r="F2" s="9">
        <v>1747.0909090909088</v>
      </c>
      <c r="G2" s="9">
        <f t="shared" ref="G2:G8" si="1">C2-B2</f>
        <v>-17</v>
      </c>
      <c r="H2" s="9">
        <f t="shared" ref="H2:H8" si="2">D2-B2</f>
        <v>-241</v>
      </c>
      <c r="I2" s="9">
        <f t="shared" ref="I2:I8" si="3">E2-B2</f>
        <v>-97.639999999999873</v>
      </c>
      <c r="J2" s="9">
        <f t="shared" ref="J2:J8" si="4">F2-B2</f>
        <v>47.090909090908781</v>
      </c>
      <c r="K2" s="9">
        <f t="shared" ref="K2:K8" si="5">C2-F2</f>
        <v>-64.090909090908781</v>
      </c>
      <c r="L2" s="9">
        <f t="shared" ref="L2:L8" si="6">D2-F2</f>
        <v>-288.09090909090878</v>
      </c>
      <c r="M2" s="9">
        <f t="shared" ref="M2:M8" si="7">E2-F2</f>
        <v>-144.73090909090865</v>
      </c>
    </row>
    <row r="3" spans="1:13" x14ac:dyDescent="0.25">
      <c r="A3" t="s">
        <v>35</v>
      </c>
      <c r="B3">
        <v>1427</v>
      </c>
      <c r="C3">
        <v>1327</v>
      </c>
      <c r="D3">
        <v>1682.5</v>
      </c>
      <c r="E3" s="11">
        <f t="shared" si="0"/>
        <v>1454.98</v>
      </c>
      <c r="F3" s="9">
        <v>1513.875</v>
      </c>
      <c r="G3" s="9">
        <f t="shared" si="1"/>
        <v>-100</v>
      </c>
      <c r="H3" s="9">
        <f t="shared" si="2"/>
        <v>255.5</v>
      </c>
      <c r="I3" s="9">
        <f t="shared" si="3"/>
        <v>27.980000000000018</v>
      </c>
      <c r="J3" s="9">
        <f t="shared" si="4"/>
        <v>86.875</v>
      </c>
      <c r="K3" s="9">
        <f t="shared" si="5"/>
        <v>-186.875</v>
      </c>
      <c r="L3" s="9">
        <f t="shared" si="6"/>
        <v>168.625</v>
      </c>
      <c r="M3" s="9">
        <f t="shared" si="7"/>
        <v>-58.894999999999982</v>
      </c>
    </row>
    <row r="4" spans="1:13" x14ac:dyDescent="0.25">
      <c r="A4" t="s">
        <v>36</v>
      </c>
      <c r="B4">
        <v>590</v>
      </c>
      <c r="C4">
        <v>559</v>
      </c>
      <c r="D4">
        <v>402</v>
      </c>
      <c r="E4" s="11">
        <f t="shared" si="0"/>
        <v>502.48</v>
      </c>
      <c r="F4" s="9">
        <v>647.29545454545439</v>
      </c>
      <c r="G4" s="9">
        <f t="shared" si="1"/>
        <v>-31</v>
      </c>
      <c r="H4" s="9">
        <f t="shared" si="2"/>
        <v>-188</v>
      </c>
      <c r="I4" s="9">
        <f t="shared" si="3"/>
        <v>-87.519999999999982</v>
      </c>
      <c r="J4" s="9">
        <f t="shared" si="4"/>
        <v>57.29545454545439</v>
      </c>
      <c r="K4" s="9">
        <f t="shared" si="5"/>
        <v>-88.29545454545439</v>
      </c>
      <c r="L4" s="9">
        <f t="shared" si="6"/>
        <v>-245.29545454545439</v>
      </c>
      <c r="M4" s="9">
        <f t="shared" si="7"/>
        <v>-144.81545454545437</v>
      </c>
    </row>
    <row r="5" spans="1:13" x14ac:dyDescent="0.25">
      <c r="A5" t="s">
        <v>123</v>
      </c>
      <c r="B5">
        <v>199</v>
      </c>
      <c r="C5">
        <v>101</v>
      </c>
      <c r="D5">
        <v>698.5</v>
      </c>
      <c r="E5" s="11">
        <f t="shared" si="0"/>
        <v>316.09999999999997</v>
      </c>
      <c r="F5" s="9">
        <v>255.82954545454544</v>
      </c>
      <c r="G5" s="9">
        <f t="shared" si="1"/>
        <v>-98</v>
      </c>
      <c r="H5" s="9">
        <f t="shared" si="2"/>
        <v>499.5</v>
      </c>
      <c r="I5" s="9">
        <f t="shared" si="3"/>
        <v>117.09999999999997</v>
      </c>
      <c r="J5" s="9">
        <f t="shared" si="4"/>
        <v>56.829545454545439</v>
      </c>
      <c r="K5" s="9">
        <f t="shared" si="5"/>
        <v>-154.82954545454544</v>
      </c>
      <c r="L5" s="9">
        <f t="shared" si="6"/>
        <v>442.67045454545456</v>
      </c>
      <c r="M5" s="9">
        <f t="shared" si="7"/>
        <v>60.270454545454527</v>
      </c>
    </row>
    <row r="6" spans="1:13" x14ac:dyDescent="0.25">
      <c r="A6" t="s">
        <v>124</v>
      </c>
      <c r="B6">
        <v>-192</v>
      </c>
      <c r="C6">
        <v>-186</v>
      </c>
      <c r="D6">
        <v>521.5</v>
      </c>
      <c r="E6" s="11">
        <f t="shared" si="0"/>
        <v>68.699999999999974</v>
      </c>
      <c r="F6" s="9">
        <v>-280.03409090909093</v>
      </c>
      <c r="G6" s="9">
        <f t="shared" si="1"/>
        <v>6</v>
      </c>
      <c r="H6" s="9">
        <f t="shared" si="2"/>
        <v>713.5</v>
      </c>
      <c r="I6" s="9">
        <f t="shared" si="3"/>
        <v>260.7</v>
      </c>
      <c r="J6" s="9">
        <f t="shared" si="4"/>
        <v>-88.034090909090935</v>
      </c>
      <c r="K6" s="9">
        <f t="shared" si="5"/>
        <v>94.034090909090935</v>
      </c>
      <c r="L6" s="9">
        <f t="shared" si="6"/>
        <v>801.53409090909099</v>
      </c>
      <c r="M6" s="9">
        <f t="shared" si="7"/>
        <v>348.73409090909092</v>
      </c>
    </row>
    <row r="7" spans="1:13" x14ac:dyDescent="0.25">
      <c r="A7" t="s">
        <v>125</v>
      </c>
      <c r="B7">
        <v>-202</v>
      </c>
      <c r="C7">
        <v>-169</v>
      </c>
      <c r="D7">
        <v>450.5</v>
      </c>
      <c r="E7" s="11">
        <f t="shared" si="0"/>
        <v>54.02000000000001</v>
      </c>
      <c r="F7" s="9">
        <v>-314.39772727272731</v>
      </c>
      <c r="G7" s="9">
        <f t="shared" si="1"/>
        <v>33</v>
      </c>
      <c r="H7" s="9">
        <f t="shared" si="2"/>
        <v>652.5</v>
      </c>
      <c r="I7" s="9">
        <f t="shared" si="3"/>
        <v>256.02</v>
      </c>
      <c r="J7" s="9">
        <f t="shared" si="4"/>
        <v>-112.39772727272731</v>
      </c>
      <c r="K7" s="9">
        <f t="shared" si="5"/>
        <v>145.39772727272731</v>
      </c>
      <c r="L7" s="9">
        <f t="shared" si="6"/>
        <v>764.89772727272725</v>
      </c>
      <c r="M7" s="9">
        <f t="shared" si="7"/>
        <v>368.41772727272735</v>
      </c>
    </row>
    <row r="8" spans="1:13" x14ac:dyDescent="0.25">
      <c r="A8" t="s">
        <v>126</v>
      </c>
      <c r="B8">
        <v>-588</v>
      </c>
      <c r="C8">
        <v>-546</v>
      </c>
      <c r="D8">
        <v>27.5</v>
      </c>
      <c r="E8" s="11">
        <f t="shared" si="0"/>
        <v>-339.54</v>
      </c>
      <c r="F8" s="9">
        <v>-706.625</v>
      </c>
      <c r="G8" s="9">
        <f t="shared" si="1"/>
        <v>42</v>
      </c>
      <c r="H8" s="9">
        <f t="shared" si="2"/>
        <v>615.5</v>
      </c>
      <c r="I8" s="9">
        <f t="shared" si="3"/>
        <v>248.45999999999998</v>
      </c>
      <c r="J8" s="9">
        <f t="shared" si="4"/>
        <v>-118.625</v>
      </c>
      <c r="K8" s="9">
        <f t="shared" si="5"/>
        <v>160.625</v>
      </c>
      <c r="L8" s="9">
        <f t="shared" si="6"/>
        <v>734.125</v>
      </c>
      <c r="M8" s="9">
        <f t="shared" si="7"/>
        <v>367.08499999999998</v>
      </c>
    </row>
    <row r="9" spans="1:13" x14ac:dyDescent="0.25">
      <c r="A9">
        <f>COUNT(B2:B8)</f>
        <v>7</v>
      </c>
      <c r="B9" s="9">
        <f t="shared" ref="B9:M9" si="8">AVERAGE(B2:B8)</f>
        <v>419.14285714285717</v>
      </c>
      <c r="C9" s="9">
        <f t="shared" si="8"/>
        <v>395.57142857142856</v>
      </c>
      <c r="D9" s="9">
        <f t="shared" si="8"/>
        <v>748.78571428571433</v>
      </c>
      <c r="E9" s="9">
        <f t="shared" si="8"/>
        <v>522.7285714285714</v>
      </c>
      <c r="F9" s="9">
        <f t="shared" si="8"/>
        <v>409.00487012987008</v>
      </c>
      <c r="G9" s="9">
        <f t="shared" si="8"/>
        <v>-23.571428571428573</v>
      </c>
      <c r="H9" s="9">
        <f t="shared" si="8"/>
        <v>329.64285714285717</v>
      </c>
      <c r="I9" s="9">
        <f t="shared" si="8"/>
        <v>103.5857142857143</v>
      </c>
      <c r="J9" s="9">
        <f t="shared" si="8"/>
        <v>-10.137987012987091</v>
      </c>
      <c r="K9" s="9">
        <f t="shared" si="8"/>
        <v>-13.433441558441482</v>
      </c>
      <c r="L9" s="9">
        <f t="shared" si="8"/>
        <v>339.78084415584425</v>
      </c>
      <c r="M9" s="9">
        <f t="shared" si="8"/>
        <v>113.7237012987014</v>
      </c>
    </row>
  </sheetData>
  <conditionalFormatting sqref="A2:A8">
    <cfRule type="duplicateValues" dxfId="8" priority="3"/>
  </conditionalFormatting>
  <conditionalFormatting sqref="A2:A8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F2" sqref="F2:F28"/>
    </sheetView>
  </sheetViews>
  <sheetFormatPr defaultRowHeight="15" x14ac:dyDescent="0.25"/>
  <cols>
    <col min="1" max="1" width="25.28515625" bestFit="1" customWidth="1"/>
    <col min="2" max="2" width="11.7109375" bestFit="1" customWidth="1"/>
    <col min="3" max="3" width="7.85546875" bestFit="1" customWidth="1"/>
    <col min="4" max="4" width="7" bestFit="1" customWidth="1"/>
    <col min="5" max="5" width="7.7109375" bestFit="1" customWidth="1"/>
    <col min="6" max="6" width="5.42578125" bestFit="1" customWidth="1"/>
    <col min="7" max="7" width="14.7109375" bestFit="1" customWidth="1"/>
    <col min="8" max="8" width="13.28515625" bestFit="1" customWidth="1"/>
    <col min="9" max="9" width="14.85546875" bestFit="1" customWidth="1"/>
    <col min="10" max="10" width="14.28515625" bestFit="1" customWidth="1"/>
    <col min="11" max="11" width="11.5703125" bestFit="1" customWidth="1"/>
    <col min="12" max="12" width="10.140625" bestFit="1" customWidth="1"/>
    <col min="13" max="13" width="11.42578125" bestFit="1" customWidth="1"/>
  </cols>
  <sheetData>
    <row r="1" spans="1:13" x14ac:dyDescent="0.25">
      <c r="A1" t="s">
        <v>6</v>
      </c>
      <c r="B1" s="1" t="s">
        <v>2</v>
      </c>
      <c r="C1" s="2" t="s">
        <v>3</v>
      </c>
      <c r="D1" s="3" t="s">
        <v>4</v>
      </c>
      <c r="E1" s="4" t="s">
        <v>5</v>
      </c>
      <c r="F1" s="5" t="s">
        <v>13</v>
      </c>
      <c r="G1" s="6" t="s">
        <v>153</v>
      </c>
      <c r="H1" s="7" t="s">
        <v>154</v>
      </c>
      <c r="I1" s="8" t="s">
        <v>155</v>
      </c>
      <c r="J1" s="12" t="s">
        <v>156</v>
      </c>
      <c r="K1" s="15" t="s">
        <v>157</v>
      </c>
      <c r="L1" s="7" t="s">
        <v>158</v>
      </c>
      <c r="M1" s="8" t="s">
        <v>159</v>
      </c>
    </row>
    <row r="2" spans="1:13" x14ac:dyDescent="0.25">
      <c r="A2" s="10" t="s">
        <v>127</v>
      </c>
      <c r="B2" s="11">
        <v>632</v>
      </c>
      <c r="C2" s="11">
        <v>606</v>
      </c>
      <c r="D2" s="11">
        <v>936.5</v>
      </c>
      <c r="E2" s="11">
        <f t="shared" ref="E2:E28" si="0">C2*0.64+D2*0.36</f>
        <v>724.98</v>
      </c>
      <c r="F2" s="9">
        <v>627.53409090909088</v>
      </c>
      <c r="G2" s="9">
        <f t="shared" ref="G2:G28" si="1">C2-B2</f>
        <v>-26</v>
      </c>
      <c r="H2" s="9">
        <f t="shared" ref="H2:H28" si="2">D2-B2</f>
        <v>304.5</v>
      </c>
      <c r="I2" s="9">
        <f t="shared" ref="I2:I28" si="3">E2-B2</f>
        <v>92.980000000000018</v>
      </c>
      <c r="J2" s="9">
        <f t="shared" ref="J2:J28" si="4">F2-B2</f>
        <v>-4.4659090909091219</v>
      </c>
      <c r="K2" s="9">
        <f t="shared" ref="K2:K28" si="5">C2-F2</f>
        <v>-21.534090909090878</v>
      </c>
      <c r="L2" s="9">
        <f t="shared" ref="L2:L28" si="6">D2-F2</f>
        <v>308.96590909090912</v>
      </c>
      <c r="M2" s="9">
        <f t="shared" ref="M2:M28" si="7">E2-F2</f>
        <v>97.44590909090914</v>
      </c>
    </row>
    <row r="3" spans="1:13" x14ac:dyDescent="0.25">
      <c r="A3" t="s">
        <v>27</v>
      </c>
      <c r="B3">
        <v>686</v>
      </c>
      <c r="C3">
        <v>778</v>
      </c>
      <c r="D3">
        <v>904.5</v>
      </c>
      <c r="E3" s="11">
        <f t="shared" si="0"/>
        <v>823.54</v>
      </c>
      <c r="F3" s="9">
        <v>554.53409090909076</v>
      </c>
      <c r="G3" s="9">
        <f t="shared" si="1"/>
        <v>92</v>
      </c>
      <c r="H3" s="9">
        <f t="shared" si="2"/>
        <v>218.5</v>
      </c>
      <c r="I3" s="9">
        <f t="shared" si="3"/>
        <v>137.53999999999996</v>
      </c>
      <c r="J3" s="9">
        <f t="shared" si="4"/>
        <v>-131.46590909090924</v>
      </c>
      <c r="K3" s="9">
        <f t="shared" si="5"/>
        <v>223.46590909090924</v>
      </c>
      <c r="L3" s="9">
        <f t="shared" si="6"/>
        <v>349.96590909090924</v>
      </c>
      <c r="M3" s="9">
        <f t="shared" si="7"/>
        <v>269.0059090909092</v>
      </c>
    </row>
    <row r="4" spans="1:13" x14ac:dyDescent="0.25">
      <c r="A4" t="s">
        <v>128</v>
      </c>
      <c r="B4">
        <v>713</v>
      </c>
      <c r="C4">
        <v>897</v>
      </c>
      <c r="D4">
        <v>1525.5</v>
      </c>
      <c r="E4" s="11">
        <f t="shared" si="0"/>
        <v>1123.26</v>
      </c>
      <c r="F4" s="9">
        <v>407.39772727272725</v>
      </c>
      <c r="G4" s="9">
        <f t="shared" si="1"/>
        <v>184</v>
      </c>
      <c r="H4" s="9">
        <f t="shared" si="2"/>
        <v>812.5</v>
      </c>
      <c r="I4" s="9">
        <f t="shared" si="3"/>
        <v>410.26</v>
      </c>
      <c r="J4" s="9">
        <f t="shared" si="4"/>
        <v>-305.60227272727275</v>
      </c>
      <c r="K4" s="9">
        <f t="shared" si="5"/>
        <v>489.60227272727275</v>
      </c>
      <c r="L4" s="9">
        <f t="shared" si="6"/>
        <v>1118.1022727272727</v>
      </c>
      <c r="M4" s="9">
        <f t="shared" si="7"/>
        <v>715.86227272727274</v>
      </c>
    </row>
    <row r="5" spans="1:13" x14ac:dyDescent="0.25">
      <c r="A5" s="10" t="s">
        <v>28</v>
      </c>
      <c r="B5" s="11">
        <v>349</v>
      </c>
      <c r="C5" s="11">
        <v>163</v>
      </c>
      <c r="D5" s="11">
        <v>1167.5</v>
      </c>
      <c r="E5" s="11">
        <f t="shared" si="0"/>
        <v>524.62</v>
      </c>
      <c r="F5" s="9">
        <v>471.57954545454544</v>
      </c>
      <c r="G5" s="9">
        <f t="shared" si="1"/>
        <v>-186</v>
      </c>
      <c r="H5" s="9">
        <f t="shared" si="2"/>
        <v>818.5</v>
      </c>
      <c r="I5" s="9">
        <f t="shared" si="3"/>
        <v>175.62</v>
      </c>
      <c r="J5" s="9">
        <f t="shared" si="4"/>
        <v>122.57954545454544</v>
      </c>
      <c r="K5" s="9">
        <f t="shared" si="5"/>
        <v>-308.57954545454544</v>
      </c>
      <c r="L5" s="9">
        <f t="shared" si="6"/>
        <v>695.9204545454545</v>
      </c>
      <c r="M5" s="9">
        <f t="shared" si="7"/>
        <v>53.040454545454566</v>
      </c>
    </row>
    <row r="6" spans="1:13" x14ac:dyDescent="0.25">
      <c r="A6" s="10" t="s">
        <v>129</v>
      </c>
      <c r="B6" s="11">
        <v>508</v>
      </c>
      <c r="C6" s="11">
        <v>489</v>
      </c>
      <c r="D6" s="11">
        <v>670</v>
      </c>
      <c r="E6" s="11">
        <f t="shared" si="0"/>
        <v>554.16</v>
      </c>
      <c r="F6" s="9">
        <v>511.61363636363637</v>
      </c>
      <c r="G6" s="9">
        <f t="shared" si="1"/>
        <v>-19</v>
      </c>
      <c r="H6" s="9">
        <f t="shared" si="2"/>
        <v>162</v>
      </c>
      <c r="I6" s="9">
        <f t="shared" si="3"/>
        <v>46.159999999999968</v>
      </c>
      <c r="J6" s="9">
        <f t="shared" si="4"/>
        <v>3.613636363636374</v>
      </c>
      <c r="K6" s="9">
        <f t="shared" si="5"/>
        <v>-22.613636363636374</v>
      </c>
      <c r="L6" s="9">
        <f t="shared" si="6"/>
        <v>158.38636363636363</v>
      </c>
      <c r="M6" s="9">
        <f t="shared" si="7"/>
        <v>42.546363636363594</v>
      </c>
    </row>
    <row r="7" spans="1:13" x14ac:dyDescent="0.25">
      <c r="A7" s="10" t="s">
        <v>130</v>
      </c>
      <c r="B7" s="11">
        <v>398</v>
      </c>
      <c r="C7" s="11">
        <v>385</v>
      </c>
      <c r="D7" s="11">
        <v>1337.5</v>
      </c>
      <c r="E7" s="11">
        <f t="shared" si="0"/>
        <v>727.9</v>
      </c>
      <c r="F7" s="9">
        <v>306.30681818181813</v>
      </c>
      <c r="G7" s="9">
        <f t="shared" si="1"/>
        <v>-13</v>
      </c>
      <c r="H7" s="9">
        <f t="shared" si="2"/>
        <v>939.5</v>
      </c>
      <c r="I7" s="9">
        <f t="shared" si="3"/>
        <v>329.9</v>
      </c>
      <c r="J7" s="9">
        <f t="shared" si="4"/>
        <v>-91.69318181818187</v>
      </c>
      <c r="K7" s="9">
        <f t="shared" si="5"/>
        <v>78.69318181818187</v>
      </c>
      <c r="L7" s="9">
        <f t="shared" si="6"/>
        <v>1031.193181818182</v>
      </c>
      <c r="M7" s="9">
        <f t="shared" si="7"/>
        <v>421.59318181818185</v>
      </c>
    </row>
    <row r="8" spans="1:13" x14ac:dyDescent="0.25">
      <c r="A8" s="10" t="s">
        <v>131</v>
      </c>
      <c r="B8" s="11">
        <v>374</v>
      </c>
      <c r="C8" s="11">
        <v>430</v>
      </c>
      <c r="D8" s="11">
        <v>1015</v>
      </c>
      <c r="E8" s="11">
        <f t="shared" si="0"/>
        <v>640.59999999999991</v>
      </c>
      <c r="F8" s="9">
        <v>236.24999999999997</v>
      </c>
      <c r="G8" s="9">
        <f t="shared" si="1"/>
        <v>56</v>
      </c>
      <c r="H8" s="9">
        <f t="shared" si="2"/>
        <v>641</v>
      </c>
      <c r="I8" s="9">
        <f t="shared" si="3"/>
        <v>266.59999999999991</v>
      </c>
      <c r="J8" s="9">
        <f t="shared" si="4"/>
        <v>-137.75000000000003</v>
      </c>
      <c r="K8" s="9">
        <f t="shared" si="5"/>
        <v>193.75000000000003</v>
      </c>
      <c r="L8" s="9">
        <f t="shared" si="6"/>
        <v>778.75</v>
      </c>
      <c r="M8" s="9">
        <f t="shared" si="7"/>
        <v>404.34999999999991</v>
      </c>
    </row>
    <row r="9" spans="1:13" x14ac:dyDescent="0.25">
      <c r="A9" s="10" t="s">
        <v>29</v>
      </c>
      <c r="B9" s="11">
        <v>222</v>
      </c>
      <c r="C9" s="11">
        <v>213</v>
      </c>
      <c r="D9" s="11">
        <v>918</v>
      </c>
      <c r="E9" s="11">
        <f t="shared" si="0"/>
        <v>466.79999999999995</v>
      </c>
      <c r="F9" s="9">
        <v>153.34090909090909</v>
      </c>
      <c r="G9" s="9">
        <f t="shared" si="1"/>
        <v>-9</v>
      </c>
      <c r="H9" s="9">
        <f t="shared" si="2"/>
        <v>696</v>
      </c>
      <c r="I9" s="9">
        <f t="shared" si="3"/>
        <v>244.79999999999995</v>
      </c>
      <c r="J9" s="9">
        <f t="shared" si="4"/>
        <v>-68.659090909090907</v>
      </c>
      <c r="K9" s="9">
        <f t="shared" si="5"/>
        <v>59.659090909090907</v>
      </c>
      <c r="L9" s="9">
        <f t="shared" si="6"/>
        <v>764.65909090909088</v>
      </c>
      <c r="M9" s="9">
        <f t="shared" si="7"/>
        <v>313.45909090909083</v>
      </c>
    </row>
    <row r="10" spans="1:13" x14ac:dyDescent="0.25">
      <c r="A10" s="10" t="s">
        <v>132</v>
      </c>
      <c r="B10" s="11">
        <v>197</v>
      </c>
      <c r="C10" s="11">
        <v>153</v>
      </c>
      <c r="D10" s="11">
        <v>1554.5</v>
      </c>
      <c r="E10" s="11">
        <f t="shared" si="0"/>
        <v>657.54</v>
      </c>
      <c r="F10" s="9">
        <v>93.738636363636374</v>
      </c>
      <c r="G10" s="9">
        <f t="shared" si="1"/>
        <v>-44</v>
      </c>
      <c r="H10" s="9">
        <f t="shared" si="2"/>
        <v>1357.5</v>
      </c>
      <c r="I10" s="9">
        <f t="shared" si="3"/>
        <v>460.53999999999996</v>
      </c>
      <c r="J10" s="9">
        <f t="shared" si="4"/>
        <v>-103.26136363636363</v>
      </c>
      <c r="K10" s="9">
        <f t="shared" si="5"/>
        <v>59.261363636363626</v>
      </c>
      <c r="L10" s="9">
        <f t="shared" si="6"/>
        <v>1460.7613636363635</v>
      </c>
      <c r="M10" s="9">
        <f t="shared" si="7"/>
        <v>563.80136363636359</v>
      </c>
    </row>
    <row r="11" spans="1:13" x14ac:dyDescent="0.25">
      <c r="A11" s="10" t="s">
        <v>133</v>
      </c>
      <c r="B11" s="11">
        <v>-90</v>
      </c>
      <c r="C11" s="11">
        <v>-156</v>
      </c>
      <c r="D11" s="11">
        <v>1303</v>
      </c>
      <c r="E11" s="11">
        <f t="shared" si="0"/>
        <v>369.24</v>
      </c>
      <c r="F11" s="9">
        <v>-171.79545454545456</v>
      </c>
      <c r="G11" s="9">
        <f t="shared" si="1"/>
        <v>-66</v>
      </c>
      <c r="H11" s="9">
        <f t="shared" si="2"/>
        <v>1393</v>
      </c>
      <c r="I11" s="9">
        <f t="shared" si="3"/>
        <v>459.24</v>
      </c>
      <c r="J11" s="9">
        <f t="shared" si="4"/>
        <v>-81.795454545454561</v>
      </c>
      <c r="K11" s="9">
        <f t="shared" si="5"/>
        <v>15.795454545454561</v>
      </c>
      <c r="L11" s="9">
        <f t="shared" si="6"/>
        <v>1474.7954545454545</v>
      </c>
      <c r="M11" s="9">
        <f t="shared" si="7"/>
        <v>541.03545454545451</v>
      </c>
    </row>
    <row r="12" spans="1:13" x14ac:dyDescent="0.25">
      <c r="A12" s="10" t="s">
        <v>134</v>
      </c>
      <c r="B12" s="11">
        <v>-125</v>
      </c>
      <c r="C12" s="11">
        <v>-232</v>
      </c>
      <c r="D12" s="11">
        <v>474</v>
      </c>
      <c r="E12" s="11">
        <f t="shared" si="0"/>
        <v>22.159999999999997</v>
      </c>
      <c r="F12" s="9">
        <v>-69.045454545454533</v>
      </c>
      <c r="G12" s="9">
        <f t="shared" si="1"/>
        <v>-107</v>
      </c>
      <c r="H12" s="9">
        <f t="shared" si="2"/>
        <v>599</v>
      </c>
      <c r="I12" s="9">
        <f t="shared" si="3"/>
        <v>147.16</v>
      </c>
      <c r="J12" s="9">
        <f t="shared" si="4"/>
        <v>55.954545454545467</v>
      </c>
      <c r="K12" s="9">
        <f t="shared" si="5"/>
        <v>-162.95454545454547</v>
      </c>
      <c r="L12" s="9">
        <f t="shared" si="6"/>
        <v>543.0454545454545</v>
      </c>
      <c r="M12" s="9">
        <f t="shared" si="7"/>
        <v>91.205454545454529</v>
      </c>
    </row>
    <row r="13" spans="1:13" x14ac:dyDescent="0.25">
      <c r="A13" s="10" t="s">
        <v>135</v>
      </c>
      <c r="B13" s="11">
        <v>-836</v>
      </c>
      <c r="C13" s="11">
        <v>-904</v>
      </c>
      <c r="D13" s="11">
        <v>726.5</v>
      </c>
      <c r="E13" s="11">
        <f t="shared" si="0"/>
        <v>-317.0200000000001</v>
      </c>
      <c r="F13" s="9">
        <v>-934.73863636363626</v>
      </c>
      <c r="G13" s="9">
        <f t="shared" si="1"/>
        <v>-68</v>
      </c>
      <c r="H13" s="9">
        <f t="shared" si="2"/>
        <v>1562.5</v>
      </c>
      <c r="I13" s="9">
        <f t="shared" si="3"/>
        <v>518.9799999999999</v>
      </c>
      <c r="J13" s="9">
        <f t="shared" si="4"/>
        <v>-98.73863636363626</v>
      </c>
      <c r="K13" s="9">
        <f t="shared" si="5"/>
        <v>30.73863636363626</v>
      </c>
      <c r="L13" s="9">
        <f t="shared" si="6"/>
        <v>1661.2386363636363</v>
      </c>
      <c r="M13" s="9">
        <f t="shared" si="7"/>
        <v>617.71863636363616</v>
      </c>
    </row>
    <row r="14" spans="1:13" x14ac:dyDescent="0.25">
      <c r="A14" s="10" t="s">
        <v>136</v>
      </c>
      <c r="B14" s="11">
        <v>-738</v>
      </c>
      <c r="C14" s="11">
        <v>-717</v>
      </c>
      <c r="D14" s="11">
        <v>705</v>
      </c>
      <c r="E14" s="11">
        <f t="shared" si="0"/>
        <v>-205.08</v>
      </c>
      <c r="F14" s="9">
        <v>-926.31818181818176</v>
      </c>
      <c r="G14" s="9">
        <f t="shared" si="1"/>
        <v>21</v>
      </c>
      <c r="H14" s="9">
        <f t="shared" si="2"/>
        <v>1443</v>
      </c>
      <c r="I14" s="9">
        <f t="shared" si="3"/>
        <v>532.91999999999996</v>
      </c>
      <c r="J14" s="9">
        <f t="shared" si="4"/>
        <v>-188.31818181818176</v>
      </c>
      <c r="K14" s="9">
        <f t="shared" si="5"/>
        <v>209.31818181818176</v>
      </c>
      <c r="L14" s="9">
        <f t="shared" si="6"/>
        <v>1631.3181818181818</v>
      </c>
      <c r="M14" s="9">
        <f t="shared" si="7"/>
        <v>721.23818181818172</v>
      </c>
    </row>
    <row r="15" spans="1:13" x14ac:dyDescent="0.25">
      <c r="A15" s="10" t="s">
        <v>24</v>
      </c>
      <c r="B15" s="11">
        <v>1572</v>
      </c>
      <c r="C15" s="11">
        <v>1473</v>
      </c>
      <c r="D15" s="11">
        <v>1886.5</v>
      </c>
      <c r="E15" s="11">
        <f t="shared" si="0"/>
        <v>1621.8600000000001</v>
      </c>
      <c r="F15" s="9">
        <v>1651.0113636363635</v>
      </c>
      <c r="G15" s="9">
        <f t="shared" si="1"/>
        <v>-99</v>
      </c>
      <c r="H15" s="9">
        <f t="shared" si="2"/>
        <v>314.5</v>
      </c>
      <c r="I15" s="9">
        <f t="shared" si="3"/>
        <v>49.860000000000127</v>
      </c>
      <c r="J15" s="9">
        <f t="shared" si="4"/>
        <v>79.011363636363512</v>
      </c>
      <c r="K15" s="9">
        <f t="shared" si="5"/>
        <v>-178.01136363636351</v>
      </c>
      <c r="L15" s="9">
        <f t="shared" si="6"/>
        <v>235.48863636363649</v>
      </c>
      <c r="M15" s="9">
        <f t="shared" si="7"/>
        <v>-29.151363636363385</v>
      </c>
    </row>
    <row r="16" spans="1:13" x14ac:dyDescent="0.25">
      <c r="A16" s="10" t="s">
        <v>137</v>
      </c>
      <c r="B16" s="11">
        <v>1573</v>
      </c>
      <c r="C16" s="11">
        <v>1530</v>
      </c>
      <c r="D16" s="11">
        <v>1660.5</v>
      </c>
      <c r="E16" s="11">
        <f t="shared" si="0"/>
        <v>1576.98</v>
      </c>
      <c r="F16" s="9">
        <v>1612.8977272727273</v>
      </c>
      <c r="G16" s="9">
        <f t="shared" si="1"/>
        <v>-43</v>
      </c>
      <c r="H16" s="9">
        <f t="shared" si="2"/>
        <v>87.5</v>
      </c>
      <c r="I16" s="9">
        <f t="shared" si="3"/>
        <v>3.9800000000000182</v>
      </c>
      <c r="J16" s="9">
        <f t="shared" si="4"/>
        <v>39.897727272727252</v>
      </c>
      <c r="K16" s="9">
        <f t="shared" si="5"/>
        <v>-82.897727272727252</v>
      </c>
      <c r="L16" s="9">
        <f t="shared" si="6"/>
        <v>47.602272727272748</v>
      </c>
      <c r="M16" s="9">
        <f t="shared" si="7"/>
        <v>-35.917727272727234</v>
      </c>
    </row>
    <row r="17" spans="1:13" x14ac:dyDescent="0.25">
      <c r="A17" s="10" t="s">
        <v>138</v>
      </c>
      <c r="B17" s="11">
        <v>1577</v>
      </c>
      <c r="C17" s="11">
        <v>1565</v>
      </c>
      <c r="D17" s="11">
        <v>1434.5</v>
      </c>
      <c r="E17" s="11">
        <f t="shared" si="0"/>
        <v>1518.02</v>
      </c>
      <c r="F17" s="9">
        <v>1607.1022727272727</v>
      </c>
      <c r="G17" s="9">
        <f t="shared" si="1"/>
        <v>-12</v>
      </c>
      <c r="H17" s="9">
        <f t="shared" si="2"/>
        <v>-142.5</v>
      </c>
      <c r="I17" s="9">
        <f t="shared" si="3"/>
        <v>-58.980000000000018</v>
      </c>
      <c r="J17" s="9">
        <f t="shared" si="4"/>
        <v>30.102272727272748</v>
      </c>
      <c r="K17" s="9">
        <f t="shared" si="5"/>
        <v>-42.102272727272748</v>
      </c>
      <c r="L17" s="9">
        <f t="shared" si="6"/>
        <v>-172.60227272727275</v>
      </c>
      <c r="M17" s="9">
        <f t="shared" si="7"/>
        <v>-89.082272727272766</v>
      </c>
    </row>
    <row r="18" spans="1:13" x14ac:dyDescent="0.25">
      <c r="A18" s="10" t="s">
        <v>139</v>
      </c>
      <c r="B18" s="11">
        <v>1508</v>
      </c>
      <c r="C18" s="11">
        <v>1554</v>
      </c>
      <c r="D18" s="11">
        <v>1591.5</v>
      </c>
      <c r="E18" s="11">
        <f t="shared" si="0"/>
        <v>1567.5</v>
      </c>
      <c r="F18" s="9">
        <v>1445.1931818181818</v>
      </c>
      <c r="G18" s="9">
        <f t="shared" si="1"/>
        <v>46</v>
      </c>
      <c r="H18" s="9">
        <f t="shared" si="2"/>
        <v>83.5</v>
      </c>
      <c r="I18" s="9">
        <f t="shared" si="3"/>
        <v>59.5</v>
      </c>
      <c r="J18" s="9">
        <f t="shared" si="4"/>
        <v>-62.806818181818244</v>
      </c>
      <c r="K18" s="9">
        <f t="shared" si="5"/>
        <v>108.80681818181824</v>
      </c>
      <c r="L18" s="9">
        <f t="shared" si="6"/>
        <v>146.30681818181824</v>
      </c>
      <c r="M18" s="9">
        <f t="shared" si="7"/>
        <v>122.30681818181824</v>
      </c>
    </row>
    <row r="19" spans="1:13" x14ac:dyDescent="0.25">
      <c r="A19" s="10" t="s">
        <v>140</v>
      </c>
      <c r="B19" s="11">
        <v>1311</v>
      </c>
      <c r="C19" s="11">
        <v>1070</v>
      </c>
      <c r="D19" s="11">
        <v>1213.5</v>
      </c>
      <c r="E19" s="11">
        <f t="shared" si="0"/>
        <v>1121.6600000000001</v>
      </c>
      <c r="F19" s="9">
        <v>1601.4204545454545</v>
      </c>
      <c r="G19" s="9">
        <f t="shared" si="1"/>
        <v>-241</v>
      </c>
      <c r="H19" s="9">
        <f t="shared" si="2"/>
        <v>-97.5</v>
      </c>
      <c r="I19" s="9">
        <f t="shared" si="3"/>
        <v>-189.33999999999992</v>
      </c>
      <c r="J19" s="9">
        <f t="shared" si="4"/>
        <v>290.4204545454545</v>
      </c>
      <c r="K19" s="9">
        <f t="shared" si="5"/>
        <v>-531.4204545454545</v>
      </c>
      <c r="L19" s="9">
        <f t="shared" si="6"/>
        <v>-387.9204545454545</v>
      </c>
      <c r="M19" s="9">
        <f t="shared" si="7"/>
        <v>-479.76045454545442</v>
      </c>
    </row>
    <row r="20" spans="1:13" x14ac:dyDescent="0.25">
      <c r="A20" s="10" t="s">
        <v>141</v>
      </c>
      <c r="B20" s="11">
        <v>1239</v>
      </c>
      <c r="C20" s="11">
        <v>1303</v>
      </c>
      <c r="D20" s="11">
        <v>1344.5</v>
      </c>
      <c r="E20" s="11">
        <f t="shared" si="0"/>
        <v>1317.94</v>
      </c>
      <c r="F20" s="9">
        <v>1152.8295454545455</v>
      </c>
      <c r="G20" s="9">
        <f t="shared" si="1"/>
        <v>64</v>
      </c>
      <c r="H20" s="9">
        <f t="shared" si="2"/>
        <v>105.5</v>
      </c>
      <c r="I20" s="9">
        <f t="shared" si="3"/>
        <v>78.940000000000055</v>
      </c>
      <c r="J20" s="9">
        <f t="shared" si="4"/>
        <v>-86.170454545454504</v>
      </c>
      <c r="K20" s="9">
        <f t="shared" si="5"/>
        <v>150.1704545454545</v>
      </c>
      <c r="L20" s="9">
        <f t="shared" si="6"/>
        <v>191.6704545454545</v>
      </c>
      <c r="M20" s="9">
        <f t="shared" si="7"/>
        <v>165.11045454545456</v>
      </c>
    </row>
    <row r="21" spans="1:13" x14ac:dyDescent="0.25">
      <c r="A21" s="10" t="s">
        <v>142</v>
      </c>
      <c r="B21" s="11">
        <v>1062</v>
      </c>
      <c r="C21" s="11">
        <v>1034</v>
      </c>
      <c r="D21" s="11">
        <v>1445</v>
      </c>
      <c r="E21" s="11">
        <f t="shared" si="0"/>
        <v>1181.96</v>
      </c>
      <c r="F21" s="9">
        <v>1050.931818181818</v>
      </c>
      <c r="G21" s="9">
        <f t="shared" si="1"/>
        <v>-28</v>
      </c>
      <c r="H21" s="9">
        <f t="shared" si="2"/>
        <v>383</v>
      </c>
      <c r="I21" s="9">
        <f t="shared" si="3"/>
        <v>119.96000000000004</v>
      </c>
      <c r="J21" s="9">
        <f t="shared" si="4"/>
        <v>-11.068181818181984</v>
      </c>
      <c r="K21" s="9">
        <f t="shared" si="5"/>
        <v>-16.931818181818016</v>
      </c>
      <c r="L21" s="9">
        <f t="shared" si="6"/>
        <v>394.06818181818198</v>
      </c>
      <c r="M21" s="9">
        <f t="shared" si="7"/>
        <v>131.02818181818202</v>
      </c>
    </row>
    <row r="22" spans="1:13" x14ac:dyDescent="0.25">
      <c r="A22" s="10" t="s">
        <v>25</v>
      </c>
      <c r="B22" s="11">
        <v>983</v>
      </c>
      <c r="C22" s="11">
        <v>955</v>
      </c>
      <c r="D22" s="11">
        <v>2011</v>
      </c>
      <c r="E22" s="11">
        <f t="shared" si="0"/>
        <v>1335.1599999999999</v>
      </c>
      <c r="F22" s="9">
        <v>898.63636363636363</v>
      </c>
      <c r="G22" s="9">
        <f t="shared" si="1"/>
        <v>-28</v>
      </c>
      <c r="H22" s="9">
        <f t="shared" si="2"/>
        <v>1028</v>
      </c>
      <c r="I22" s="9">
        <f t="shared" si="3"/>
        <v>352.15999999999985</v>
      </c>
      <c r="J22" s="9">
        <f t="shared" si="4"/>
        <v>-84.363636363636374</v>
      </c>
      <c r="K22" s="9">
        <f t="shared" si="5"/>
        <v>56.363636363636374</v>
      </c>
      <c r="L22" s="9">
        <f t="shared" si="6"/>
        <v>1112.3636363636365</v>
      </c>
      <c r="M22" s="9">
        <f t="shared" si="7"/>
        <v>436.52363636363623</v>
      </c>
    </row>
    <row r="23" spans="1:13" x14ac:dyDescent="0.25">
      <c r="A23" s="10" t="s">
        <v>26</v>
      </c>
      <c r="B23" s="11">
        <v>871</v>
      </c>
      <c r="C23" s="11">
        <v>841</v>
      </c>
      <c r="D23" s="11">
        <v>2059</v>
      </c>
      <c r="E23" s="11">
        <f t="shared" si="0"/>
        <v>1279.48</v>
      </c>
      <c r="F23" s="9">
        <v>770.77272727272725</v>
      </c>
      <c r="G23" s="9">
        <f t="shared" si="1"/>
        <v>-30</v>
      </c>
      <c r="H23" s="9">
        <f t="shared" si="2"/>
        <v>1188</v>
      </c>
      <c r="I23" s="9">
        <f t="shared" si="3"/>
        <v>408.48</v>
      </c>
      <c r="J23" s="9">
        <f t="shared" si="4"/>
        <v>-100.22727272727275</v>
      </c>
      <c r="K23" s="9">
        <f t="shared" si="5"/>
        <v>70.227272727272748</v>
      </c>
      <c r="L23" s="9">
        <f t="shared" si="6"/>
        <v>1288.2272727272727</v>
      </c>
      <c r="M23" s="9">
        <f t="shared" si="7"/>
        <v>508.70727272727277</v>
      </c>
    </row>
    <row r="24" spans="1:13" x14ac:dyDescent="0.25">
      <c r="A24" s="10" t="s">
        <v>143</v>
      </c>
      <c r="B24" s="11">
        <v>834</v>
      </c>
      <c r="C24" s="11">
        <v>763</v>
      </c>
      <c r="D24" s="11">
        <v>1473.5</v>
      </c>
      <c r="E24" s="11">
        <f t="shared" si="0"/>
        <v>1018.78</v>
      </c>
      <c r="F24" s="9">
        <v>843.625</v>
      </c>
      <c r="G24" s="9">
        <f t="shared" si="1"/>
        <v>-71</v>
      </c>
      <c r="H24" s="9">
        <f t="shared" si="2"/>
        <v>639.5</v>
      </c>
      <c r="I24" s="9">
        <f t="shared" si="3"/>
        <v>184.77999999999997</v>
      </c>
      <c r="J24" s="9">
        <f t="shared" si="4"/>
        <v>9.625</v>
      </c>
      <c r="K24" s="9">
        <f t="shared" si="5"/>
        <v>-80.625</v>
      </c>
      <c r="L24" s="9">
        <f t="shared" si="6"/>
        <v>629.875</v>
      </c>
      <c r="M24" s="9">
        <f t="shared" si="7"/>
        <v>175.15499999999997</v>
      </c>
    </row>
    <row r="25" spans="1:13" x14ac:dyDescent="0.25">
      <c r="A25" s="10" t="s">
        <v>144</v>
      </c>
      <c r="B25" s="11">
        <v>746</v>
      </c>
      <c r="C25" s="11">
        <v>766</v>
      </c>
      <c r="D25" s="11">
        <v>1176.5</v>
      </c>
      <c r="E25" s="11">
        <f t="shared" si="0"/>
        <v>913.78</v>
      </c>
      <c r="F25" s="9">
        <v>673.89772727272725</v>
      </c>
      <c r="G25" s="9">
        <f t="shared" si="1"/>
        <v>20</v>
      </c>
      <c r="H25" s="9">
        <f t="shared" si="2"/>
        <v>430.5</v>
      </c>
      <c r="I25" s="9">
        <f t="shared" si="3"/>
        <v>167.77999999999997</v>
      </c>
      <c r="J25" s="9">
        <f t="shared" si="4"/>
        <v>-72.102272727272748</v>
      </c>
      <c r="K25" s="9">
        <f t="shared" si="5"/>
        <v>92.102272727272748</v>
      </c>
      <c r="L25" s="9">
        <f t="shared" si="6"/>
        <v>502.60227272727275</v>
      </c>
      <c r="M25" s="9">
        <f t="shared" si="7"/>
        <v>239.88227272727272</v>
      </c>
    </row>
    <row r="26" spans="1:13" x14ac:dyDescent="0.25">
      <c r="A26" s="10" t="s">
        <v>145</v>
      </c>
      <c r="B26" s="11">
        <v>852</v>
      </c>
      <c r="C26" s="11">
        <v>995</v>
      </c>
      <c r="D26" s="11">
        <v>1689.5</v>
      </c>
      <c r="E26" s="11">
        <f t="shared" si="0"/>
        <v>1245.02</v>
      </c>
      <c r="F26" s="9">
        <v>591.07954545454561</v>
      </c>
      <c r="G26" s="9">
        <f t="shared" si="1"/>
        <v>143</v>
      </c>
      <c r="H26" s="9">
        <f t="shared" si="2"/>
        <v>837.5</v>
      </c>
      <c r="I26" s="9">
        <f t="shared" si="3"/>
        <v>393.02</v>
      </c>
      <c r="J26" s="9">
        <f t="shared" si="4"/>
        <v>-260.92045454545439</v>
      </c>
      <c r="K26" s="9">
        <f t="shared" si="5"/>
        <v>403.92045454545439</v>
      </c>
      <c r="L26" s="9">
        <f t="shared" si="6"/>
        <v>1098.4204545454545</v>
      </c>
      <c r="M26" s="9">
        <f t="shared" si="7"/>
        <v>653.94045454545437</v>
      </c>
    </row>
    <row r="27" spans="1:13" x14ac:dyDescent="0.25">
      <c r="A27" s="10" t="s">
        <v>146</v>
      </c>
      <c r="B27" s="11">
        <v>750</v>
      </c>
      <c r="C27" s="11">
        <v>757</v>
      </c>
      <c r="D27" s="11">
        <v>1532</v>
      </c>
      <c r="E27" s="11">
        <f t="shared" si="0"/>
        <v>1036</v>
      </c>
      <c r="F27" s="9">
        <v>653.02272727272725</v>
      </c>
      <c r="G27" s="9">
        <f t="shared" si="1"/>
        <v>7</v>
      </c>
      <c r="H27" s="9">
        <f t="shared" si="2"/>
        <v>782</v>
      </c>
      <c r="I27" s="9">
        <f t="shared" si="3"/>
        <v>286</v>
      </c>
      <c r="J27" s="9">
        <f t="shared" si="4"/>
        <v>-96.977272727272748</v>
      </c>
      <c r="K27" s="9">
        <f t="shared" si="5"/>
        <v>103.97727272727275</v>
      </c>
      <c r="L27" s="9">
        <f t="shared" si="6"/>
        <v>878.97727272727275</v>
      </c>
      <c r="M27" s="9">
        <f t="shared" si="7"/>
        <v>382.97727272727275</v>
      </c>
    </row>
    <row r="28" spans="1:13" x14ac:dyDescent="0.25">
      <c r="A28" s="10" t="s">
        <v>147</v>
      </c>
      <c r="B28" s="11">
        <v>748</v>
      </c>
      <c r="C28" s="11">
        <v>779</v>
      </c>
      <c r="D28" s="11">
        <v>1860</v>
      </c>
      <c r="E28" s="11">
        <f t="shared" si="0"/>
        <v>1168.1600000000001</v>
      </c>
      <c r="F28" s="9">
        <v>585.70454545454538</v>
      </c>
      <c r="G28" s="9">
        <f t="shared" si="1"/>
        <v>31</v>
      </c>
      <c r="H28" s="9">
        <f t="shared" si="2"/>
        <v>1112</v>
      </c>
      <c r="I28" s="9">
        <f t="shared" si="3"/>
        <v>420.16000000000008</v>
      </c>
      <c r="J28" s="9">
        <f t="shared" si="4"/>
        <v>-162.29545454545462</v>
      </c>
      <c r="K28" s="9">
        <f t="shared" si="5"/>
        <v>193.29545454545462</v>
      </c>
      <c r="L28" s="9">
        <f t="shared" si="6"/>
        <v>1274.2954545454545</v>
      </c>
      <c r="M28" s="9">
        <f t="shared" si="7"/>
        <v>582.4554545454547</v>
      </c>
    </row>
    <row r="29" spans="1:13" x14ac:dyDescent="0.25">
      <c r="A29">
        <f>COUNT(B2:B28)</f>
        <v>27</v>
      </c>
      <c r="B29" s="9">
        <f t="shared" ref="B29:M29" si="8">AVERAGE(B2:B28)</f>
        <v>663.55555555555554</v>
      </c>
      <c r="C29" s="9">
        <f t="shared" si="8"/>
        <v>647.77777777777783</v>
      </c>
      <c r="D29" s="9">
        <f t="shared" si="8"/>
        <v>1319.0740740740741</v>
      </c>
      <c r="E29" s="9">
        <f t="shared" si="8"/>
        <v>889.44444444444434</v>
      </c>
      <c r="F29" s="9">
        <f t="shared" si="8"/>
        <v>607.35269360269376</v>
      </c>
      <c r="G29" s="9">
        <f t="shared" si="8"/>
        <v>-15.777777777777779</v>
      </c>
      <c r="H29" s="9">
        <f t="shared" si="8"/>
        <v>655.51851851851848</v>
      </c>
      <c r="I29" s="9">
        <f t="shared" si="8"/>
        <v>225.88888888888883</v>
      </c>
      <c r="J29" s="9">
        <f t="shared" si="8"/>
        <v>-56.202861952861959</v>
      </c>
      <c r="K29" s="9">
        <f t="shared" si="8"/>
        <v>40.425084175084187</v>
      </c>
      <c r="L29" s="9">
        <f t="shared" si="8"/>
        <v>711.72138047138048</v>
      </c>
      <c r="M29" s="9">
        <f t="shared" si="8"/>
        <v>282.09175084175087</v>
      </c>
    </row>
  </sheetData>
  <conditionalFormatting sqref="A2:A28">
    <cfRule type="duplicateValues" dxfId="5" priority="10"/>
  </conditionalFormatting>
  <conditionalFormatting sqref="A2:A28">
    <cfRule type="duplicateValues" dxfId="4" priority="12"/>
    <cfRule type="duplicateValues" dxfId="3" priority="13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F3" sqref="F3"/>
    </sheetView>
  </sheetViews>
  <sheetFormatPr defaultRowHeight="15" x14ac:dyDescent="0.25"/>
  <cols>
    <col min="1" max="1" width="23.85546875" bestFit="1" customWidth="1"/>
    <col min="2" max="2" width="11.7109375" bestFit="1" customWidth="1"/>
    <col min="3" max="3" width="7.85546875" bestFit="1" customWidth="1"/>
    <col min="4" max="4" width="6.42578125" bestFit="1" customWidth="1"/>
    <col min="5" max="5" width="7.7109375" bestFit="1" customWidth="1"/>
    <col min="6" max="6" width="5.42578125" bestFit="1" customWidth="1"/>
    <col min="7" max="7" width="14.7109375" bestFit="1" customWidth="1"/>
    <col min="8" max="8" width="13.28515625" bestFit="1" customWidth="1"/>
    <col min="9" max="9" width="14.85546875" bestFit="1" customWidth="1"/>
    <col min="10" max="10" width="14.28515625" bestFit="1" customWidth="1"/>
    <col min="11" max="11" width="11.5703125" bestFit="1" customWidth="1"/>
    <col min="12" max="12" width="10.140625" bestFit="1" customWidth="1"/>
    <col min="13" max="13" width="11.42578125" bestFit="1" customWidth="1"/>
  </cols>
  <sheetData>
    <row r="1" spans="1:13" x14ac:dyDescent="0.25">
      <c r="A1" t="s">
        <v>6</v>
      </c>
      <c r="B1" s="1" t="s">
        <v>2</v>
      </c>
      <c r="C1" s="2" t="s">
        <v>3</v>
      </c>
      <c r="D1" s="3" t="s">
        <v>4</v>
      </c>
      <c r="E1" s="4" t="s">
        <v>5</v>
      </c>
      <c r="F1" s="5" t="s">
        <v>13</v>
      </c>
      <c r="G1" s="6" t="s">
        <v>153</v>
      </c>
      <c r="H1" s="7" t="s">
        <v>154</v>
      </c>
      <c r="I1" s="8" t="s">
        <v>155</v>
      </c>
      <c r="J1" s="12" t="s">
        <v>156</v>
      </c>
      <c r="K1" s="15" t="s">
        <v>157</v>
      </c>
      <c r="L1" s="7" t="s">
        <v>158</v>
      </c>
      <c r="M1" s="8" t="s">
        <v>159</v>
      </c>
    </row>
    <row r="2" spans="1:13" x14ac:dyDescent="0.25">
      <c r="A2" t="s">
        <v>148</v>
      </c>
      <c r="B2">
        <v>1591</v>
      </c>
      <c r="C2">
        <v>1484</v>
      </c>
      <c r="D2">
        <v>1967</v>
      </c>
      <c r="E2" s="11">
        <f>C2*0.64+D2*0.36</f>
        <v>1657.88</v>
      </c>
      <c r="F2" s="9">
        <v>1672.2954545454545</v>
      </c>
      <c r="G2" s="9">
        <f>C2-B2</f>
        <v>-107</v>
      </c>
      <c r="H2" s="9">
        <f>D2-B2</f>
        <v>376</v>
      </c>
      <c r="I2" s="9">
        <f>E2-B2</f>
        <v>66.880000000000109</v>
      </c>
      <c r="J2" s="9">
        <f>F2-B2</f>
        <v>81.295454545454504</v>
      </c>
      <c r="K2" s="9">
        <f>C2-F2</f>
        <v>-188.2954545454545</v>
      </c>
      <c r="L2" s="9">
        <f>D2-F2</f>
        <v>294.7045454545455</v>
      </c>
      <c r="M2" s="9">
        <f>E2-F2</f>
        <v>-14.415454545454395</v>
      </c>
    </row>
    <row r="3" spans="1:13" x14ac:dyDescent="0.25">
      <c r="A3" s="13" t="s">
        <v>149</v>
      </c>
      <c r="B3" s="14">
        <v>1452</v>
      </c>
      <c r="C3" s="14">
        <v>1413</v>
      </c>
      <c r="D3" s="11">
        <v>1967</v>
      </c>
      <c r="E3" s="11">
        <f>C3*0.64+D3*0.36</f>
        <v>1612.44</v>
      </c>
      <c r="F3" s="9">
        <v>1438.6818181818182</v>
      </c>
      <c r="G3" s="9">
        <f>C3-B3</f>
        <v>-39</v>
      </c>
      <c r="H3" s="9">
        <f>D3-B3</f>
        <v>515</v>
      </c>
      <c r="I3" s="9">
        <f>E3-B3</f>
        <v>160.44000000000005</v>
      </c>
      <c r="J3" s="9">
        <f>F3-B3</f>
        <v>-13.318181818181756</v>
      </c>
      <c r="K3" s="9">
        <f>C3-F3</f>
        <v>-25.681818181818244</v>
      </c>
      <c r="L3" s="9">
        <f>D3-F3</f>
        <v>528.31818181818176</v>
      </c>
      <c r="M3" s="9">
        <f>E3-F3</f>
        <v>173.75818181818181</v>
      </c>
    </row>
    <row r="4" spans="1:13" x14ac:dyDescent="0.25">
      <c r="A4" t="s">
        <v>151</v>
      </c>
      <c r="B4">
        <v>1759</v>
      </c>
      <c r="C4">
        <v>1843</v>
      </c>
      <c r="D4">
        <v>1334</v>
      </c>
      <c r="E4" s="11">
        <f>C4*0.64+D4*0.36</f>
        <v>1659.76</v>
      </c>
      <c r="F4" s="9">
        <v>1709.931818181818</v>
      </c>
      <c r="G4" s="9">
        <f>C4-B4</f>
        <v>84</v>
      </c>
      <c r="H4" s="9">
        <f>D4-B4</f>
        <v>-425</v>
      </c>
      <c r="I4" s="9">
        <f>E4-B4</f>
        <v>-99.240000000000009</v>
      </c>
      <c r="J4" s="9">
        <f>F4-B4</f>
        <v>-49.068181818181984</v>
      </c>
      <c r="K4" s="9">
        <f>C4-F4</f>
        <v>133.06818181818198</v>
      </c>
      <c r="L4" s="9">
        <f>D4-F4</f>
        <v>-375.93181818181802</v>
      </c>
      <c r="M4" s="9">
        <f>E4-F4</f>
        <v>-50.171818181818026</v>
      </c>
    </row>
    <row r="5" spans="1:13" x14ac:dyDescent="0.25">
      <c r="A5" t="s">
        <v>150</v>
      </c>
      <c r="B5">
        <v>1063</v>
      </c>
      <c r="C5">
        <v>944</v>
      </c>
      <c r="D5">
        <v>1334</v>
      </c>
      <c r="E5" s="11">
        <f>C5*0.64+D5*0.36</f>
        <v>1084.4000000000001</v>
      </c>
      <c r="F5" s="9">
        <v>1170.1363636363637</v>
      </c>
      <c r="G5" s="9">
        <f>C5-B5</f>
        <v>-119</v>
      </c>
      <c r="H5" s="9">
        <f>D5-B5</f>
        <v>271</v>
      </c>
      <c r="I5" s="9">
        <f>E5-B5</f>
        <v>21.400000000000091</v>
      </c>
      <c r="J5" s="9">
        <f>F5-B5</f>
        <v>107.13636363636374</v>
      </c>
      <c r="K5" s="9">
        <f>C5-F5</f>
        <v>-226.13636363636374</v>
      </c>
      <c r="L5" s="9">
        <f>D5-F5</f>
        <v>163.86363636363626</v>
      </c>
      <c r="M5" s="9">
        <f>E5-F5</f>
        <v>-85.736363636363649</v>
      </c>
    </row>
    <row r="6" spans="1:13" x14ac:dyDescent="0.25">
      <c r="A6">
        <f>COUNT(B2:B5)</f>
        <v>4</v>
      </c>
      <c r="B6" s="9">
        <f t="shared" ref="B6:M6" si="0">AVERAGE(B2:B5)</f>
        <v>1466.25</v>
      </c>
      <c r="C6" s="9">
        <f t="shared" si="0"/>
        <v>1421</v>
      </c>
      <c r="D6" s="9">
        <f t="shared" si="0"/>
        <v>1650.5</v>
      </c>
      <c r="E6" s="9">
        <f t="shared" si="0"/>
        <v>1503.62</v>
      </c>
      <c r="F6" s="9">
        <f t="shared" si="0"/>
        <v>1497.7613636363637</v>
      </c>
      <c r="G6" s="9">
        <f t="shared" si="0"/>
        <v>-45.25</v>
      </c>
      <c r="H6" s="9">
        <f t="shared" si="0"/>
        <v>184.25</v>
      </c>
      <c r="I6" s="9">
        <f t="shared" si="0"/>
        <v>37.370000000000061</v>
      </c>
      <c r="J6" s="9">
        <f t="shared" si="0"/>
        <v>31.511363636363626</v>
      </c>
      <c r="K6" s="9">
        <f t="shared" si="0"/>
        <v>-76.761363636363626</v>
      </c>
      <c r="L6" s="9">
        <f t="shared" si="0"/>
        <v>152.73863636363637</v>
      </c>
      <c r="M6" s="9">
        <f t="shared" si="0"/>
        <v>5.8586363636364354</v>
      </c>
    </row>
  </sheetData>
  <conditionalFormatting sqref="A2:A5">
    <cfRule type="duplicateValues" dxfId="2" priority="3"/>
  </conditionalFormatting>
  <conditionalFormatting sqref="A2:A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Alta</vt:lpstr>
      <vt:lpstr>Claynook</vt:lpstr>
      <vt:lpstr>Comestar</vt:lpstr>
      <vt:lpstr>Gen-I-Beq</vt:lpstr>
      <vt:lpstr>Gillette</vt:lpstr>
      <vt:lpstr>Lorka</vt:lpstr>
      <vt:lpstr>Stanton</vt:lpstr>
      <vt:lpstr>Velthuis</vt:lpstr>
    </vt:vector>
  </TitlesOfParts>
  <Company>Inbound Sales Network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Andrew</cp:lastModifiedBy>
  <dcterms:created xsi:type="dcterms:W3CDTF">2012-09-13T21:03:16Z</dcterms:created>
  <dcterms:modified xsi:type="dcterms:W3CDTF">2012-09-14T07:00:59Z</dcterms:modified>
</cp:coreProperties>
</file>