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nts\Documents\"/>
    </mc:Choice>
  </mc:AlternateContent>
  <bookViews>
    <workbookView xWindow="0" yWindow="0" windowWidth="21570" windowHeight="9495"/>
  </bookViews>
  <sheets>
    <sheet name="NM$ Performance Comparison" sheetId="5" r:id="rId1"/>
    <sheet name="TPI Performance Comparison" sheetId="1" r:id="rId2"/>
    <sheet name="TPI Immunity+" sheetId="2" r:id="rId3"/>
    <sheet name="NM$ TPI Immunity+" sheetId="6" r:id="rId4"/>
    <sheet name="Top Genomic TPI Sires Dec2011" sheetId="3" r:id="rId5"/>
    <sheet name="Top 10 NM$ August 2011 " sheetId="4" r:id="rId6"/>
    <sheet name="Top 10 Proven TPI Sires Aug2015" sheetId="7" r:id="rId7"/>
    <sheet name="Top 10 Proven NM$ Aug15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5" l="1"/>
  <c r="R10" i="5"/>
  <c r="Q10" i="5"/>
  <c r="P10" i="5"/>
  <c r="O10" i="5"/>
  <c r="N10" i="5"/>
  <c r="M10" i="5"/>
  <c r="L10" i="5"/>
  <c r="K10" i="5"/>
  <c r="J10" i="5"/>
  <c r="G10" i="5"/>
  <c r="E10" i="5"/>
  <c r="D10" i="5"/>
  <c r="C10" i="5"/>
  <c r="B10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C6" i="5"/>
  <c r="D6" i="5"/>
  <c r="E6" i="5"/>
  <c r="F6" i="5"/>
  <c r="G6" i="5"/>
  <c r="H6" i="5"/>
  <c r="I6" i="5"/>
  <c r="J6" i="5"/>
  <c r="J7" i="5" s="1"/>
  <c r="K6" i="5"/>
  <c r="L6" i="5"/>
  <c r="M6" i="5"/>
  <c r="M7" i="5" s="1"/>
  <c r="N6" i="5"/>
  <c r="N7" i="5" s="1"/>
  <c r="O6" i="5"/>
  <c r="O7" i="5" s="1"/>
  <c r="P6" i="5"/>
  <c r="P7" i="5" s="1"/>
  <c r="Q6" i="5"/>
  <c r="Q7" i="5" s="1"/>
  <c r="R6" i="5"/>
  <c r="R7" i="5" s="1"/>
  <c r="S6" i="5"/>
  <c r="C7" i="5"/>
  <c r="D7" i="5"/>
  <c r="E7" i="5"/>
  <c r="G7" i="5"/>
  <c r="K7" i="5"/>
  <c r="L7" i="5"/>
  <c r="S7" i="5"/>
  <c r="B9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R10" i="1"/>
  <c r="P10" i="1"/>
  <c r="L10" i="1"/>
  <c r="J10" i="1"/>
  <c r="D10" i="1"/>
  <c r="S9" i="1"/>
  <c r="S10" i="1" s="1"/>
  <c r="R9" i="1"/>
  <c r="Q9" i="1"/>
  <c r="Q10" i="1" s="1"/>
  <c r="P9" i="1"/>
  <c r="O9" i="1"/>
  <c r="O10" i="1" s="1"/>
  <c r="N9" i="1"/>
  <c r="N10" i="1" s="1"/>
  <c r="M9" i="1"/>
  <c r="M10" i="1" s="1"/>
  <c r="L9" i="1"/>
  <c r="K9" i="1"/>
  <c r="K10" i="1" s="1"/>
  <c r="J9" i="1"/>
  <c r="I9" i="1"/>
  <c r="H9" i="1"/>
  <c r="G9" i="1"/>
  <c r="G10" i="1" s="1"/>
  <c r="F9" i="1"/>
  <c r="E9" i="1"/>
  <c r="E10" i="1" s="1"/>
  <c r="D9" i="1"/>
  <c r="C9" i="1"/>
  <c r="C10" i="1" s="1"/>
  <c r="B10" i="1"/>
  <c r="B9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B6" i="5"/>
  <c r="B7" i="5" s="1"/>
  <c r="C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T12" i="3"/>
  <c r="S3" i="1" s="1"/>
  <c r="S12" i="3"/>
  <c r="R3" i="1" s="1"/>
  <c r="R6" i="1" s="1"/>
  <c r="R7" i="1" s="1"/>
  <c r="R12" i="3"/>
  <c r="Q3" i="1" s="1"/>
  <c r="Q6" i="1" s="1"/>
  <c r="Q7" i="1" s="1"/>
  <c r="Q12" i="3"/>
  <c r="P3" i="1" s="1"/>
  <c r="P12" i="3"/>
  <c r="O3" i="1" s="1"/>
  <c r="O12" i="3"/>
  <c r="N3" i="1" s="1"/>
  <c r="N12" i="3"/>
  <c r="M3" i="1" s="1"/>
  <c r="M12" i="3"/>
  <c r="L3" i="1" s="1"/>
  <c r="L12" i="3"/>
  <c r="K3" i="1" s="1"/>
  <c r="K12" i="3"/>
  <c r="J3" i="1" s="1"/>
  <c r="J6" i="1" s="1"/>
  <c r="J7" i="1" s="1"/>
  <c r="J12" i="3"/>
  <c r="I3" i="1" s="1"/>
  <c r="I6" i="1" s="1"/>
  <c r="I12" i="3"/>
  <c r="H3" i="1" s="1"/>
  <c r="H12" i="3"/>
  <c r="G3" i="1" s="1"/>
  <c r="G12" i="3"/>
  <c r="F3" i="1" s="1"/>
  <c r="F12" i="3"/>
  <c r="E3" i="1" s="1"/>
  <c r="E12" i="3"/>
  <c r="D3" i="1" s="1"/>
  <c r="D12" i="3"/>
  <c r="C3" i="1" s="1"/>
  <c r="C12" i="3"/>
  <c r="B3" i="1" s="1"/>
  <c r="F6" i="1" l="1"/>
  <c r="G6" i="1"/>
  <c r="G7" i="1" s="1"/>
  <c r="O6" i="1"/>
  <c r="O7" i="1" s="1"/>
  <c r="K6" i="1"/>
  <c r="K7" i="1" s="1"/>
  <c r="S6" i="1"/>
  <c r="S7" i="1" s="1"/>
  <c r="C6" i="1"/>
  <c r="C7" i="1" s="1"/>
  <c r="H6" i="1"/>
  <c r="P6" i="1"/>
  <c r="P7" i="1" s="1"/>
  <c r="N6" i="1"/>
  <c r="N7" i="1" s="1"/>
  <c r="M6" i="1"/>
  <c r="M7" i="1" s="1"/>
  <c r="L6" i="1"/>
  <c r="L7" i="1" s="1"/>
  <c r="E6" i="1"/>
  <c r="E7" i="1" s="1"/>
  <c r="D6" i="1"/>
  <c r="D7" i="1" s="1"/>
  <c r="B6" i="1"/>
  <c r="B7" i="1" s="1"/>
</calcChain>
</file>

<file path=xl/sharedStrings.xml><?xml version="1.0" encoding="utf-8"?>
<sst xmlns="http://schemas.openxmlformats.org/spreadsheetml/2006/main" count="292" uniqueCount="115">
  <si>
    <t>TPI</t>
  </si>
  <si>
    <t>NM$</t>
  </si>
  <si>
    <t>PTAM</t>
  </si>
  <si>
    <t>PTAF</t>
  </si>
  <si>
    <t>PTAF%</t>
  </si>
  <si>
    <t>PTAP</t>
  </si>
  <si>
    <t>PTAP%</t>
  </si>
  <si>
    <t>MREL</t>
  </si>
  <si>
    <t>PL</t>
  </si>
  <si>
    <t>SCS</t>
  </si>
  <si>
    <t>DPR</t>
  </si>
  <si>
    <t>HCR</t>
  </si>
  <si>
    <t>CCR</t>
  </si>
  <si>
    <t>PTAT</t>
  </si>
  <si>
    <t>UDC</t>
  </si>
  <si>
    <t>FLC</t>
  </si>
  <si>
    <t>SCE</t>
  </si>
  <si>
    <t>DCE</t>
  </si>
  <si>
    <t>NAAB</t>
  </si>
  <si>
    <t>Name</t>
  </si>
  <si>
    <t>EvalDate</t>
  </si>
  <si>
    <t>200HO07450</t>
  </si>
  <si>
    <t>Numero Uno</t>
  </si>
  <si>
    <t>200HO03753</t>
  </si>
  <si>
    <t>Facebook</t>
  </si>
  <si>
    <t>200HO02698</t>
  </si>
  <si>
    <t>Supersonic</t>
  </si>
  <si>
    <t>200HO06320</t>
  </si>
  <si>
    <t>Pinkman</t>
  </si>
  <si>
    <t>200HO02714</t>
  </si>
  <si>
    <t>Celebrate</t>
  </si>
  <si>
    <t>200HO02753</t>
  </si>
  <si>
    <t>Masterpiece</t>
  </si>
  <si>
    <t>200HO03773</t>
  </si>
  <si>
    <t>Sapporo</t>
  </si>
  <si>
    <t>200HO03794</t>
  </si>
  <si>
    <t>Police</t>
  </si>
  <si>
    <t>200HO02704</t>
  </si>
  <si>
    <t>Lero</t>
  </si>
  <si>
    <t>200HO06162</t>
  </si>
  <si>
    <t>Gunghoe</t>
  </si>
  <si>
    <t>200HO7450</t>
  </si>
  <si>
    <t>7HO11314</t>
  </si>
  <si>
    <t>MOUNTFIELD SSI DCY MOGUL-ET</t>
  </si>
  <si>
    <t>7HO11283</t>
  </si>
  <si>
    <t>De-Su D Mayfield 893-ET</t>
  </si>
  <si>
    <t>7HO11207</t>
  </si>
  <si>
    <t xml:space="preserve">Roylane Boxer Punch 4311-ET </t>
  </si>
  <si>
    <t>7HO11203</t>
  </si>
  <si>
    <t xml:space="preserve">Kellercrest Super Layne-ET </t>
  </si>
  <si>
    <t>250HO1002</t>
  </si>
  <si>
    <t>Genervations Epic</t>
  </si>
  <si>
    <t>7HO11169</t>
  </si>
  <si>
    <t>Welcome Super Petrone-ET</t>
  </si>
  <si>
    <t>7HO10849</t>
  </si>
  <si>
    <t>Ladys-Manor Pl Shamrock-ET</t>
  </si>
  <si>
    <t>147HO2420</t>
  </si>
  <si>
    <t>Shema Jeeves Cameron-ET</t>
  </si>
  <si>
    <t>147HO2426</t>
  </si>
  <si>
    <t>Ronelee Dorcy Deligent-ET</t>
  </si>
  <si>
    <t>147HO02426</t>
  </si>
  <si>
    <t>Top 10 Genomic TPI 12/2011</t>
  </si>
  <si>
    <t>Top 10 Genomic NM$ 08/2011</t>
  </si>
  <si>
    <t>1HO10218</t>
  </si>
  <si>
    <t>De-Su Freddie Denim 646-ET</t>
  </si>
  <si>
    <t>200HO2699</t>
  </si>
  <si>
    <t>Misty Springs Speech</t>
  </si>
  <si>
    <t>11HO11000</t>
  </si>
  <si>
    <t xml:space="preserve">Fustead Altasamoa-ET </t>
  </si>
  <si>
    <t>1HO9800</t>
  </si>
  <si>
    <t xml:space="preserve">Kings-Ransom Erdman Cri-ET  </t>
  </si>
  <si>
    <t>7HO10690</t>
  </si>
  <si>
    <t>B-Hiddenhills Plan 1023-ET</t>
  </si>
  <si>
    <t>1HO10085</t>
  </si>
  <si>
    <t>Co-Op Upd Planet Yano-ET</t>
  </si>
  <si>
    <t>11HO10996</t>
  </si>
  <si>
    <t xml:space="preserve">Air-Osa-Exel Altaairnet-ET  </t>
  </si>
  <si>
    <t>200HO6333</t>
  </si>
  <si>
    <t>De-Su Big Bang-ET</t>
  </si>
  <si>
    <t xml:space="preserve">Top 10 TPI Proven Immunity+ </t>
  </si>
  <si>
    <t>Top 10 Proven Immunity+ for NM$</t>
  </si>
  <si>
    <t>200HO07443</t>
  </si>
  <si>
    <t>Jutland</t>
  </si>
  <si>
    <t>Speech</t>
  </si>
  <si>
    <t>200HO06353</t>
  </si>
  <si>
    <t>Dexterman</t>
  </si>
  <si>
    <t>Immunity+ VS. Top 10 Genomic 12/2011</t>
  </si>
  <si>
    <t>007HO11351</t>
  </si>
  <si>
    <t>Supersire</t>
  </si>
  <si>
    <t>007HO11314</t>
  </si>
  <si>
    <t>Mogul</t>
  </si>
  <si>
    <t>007HO11525</t>
  </si>
  <si>
    <t>Donatello</t>
  </si>
  <si>
    <t>007HO11419</t>
  </si>
  <si>
    <t>Headliner</t>
  </si>
  <si>
    <t>007HO11585</t>
  </si>
  <si>
    <t>Sterling</t>
  </si>
  <si>
    <t>007HO11477</t>
  </si>
  <si>
    <t>Mccutchen</t>
  </si>
  <si>
    <t>001HO10458</t>
  </si>
  <si>
    <t>Day</t>
  </si>
  <si>
    <t>011HO11100</t>
  </si>
  <si>
    <t>Altaeverglade</t>
  </si>
  <si>
    <t>007HO11313</t>
  </si>
  <si>
    <t>Mixer</t>
  </si>
  <si>
    <t>001HO10175</t>
  </si>
  <si>
    <t>Marcelon</t>
  </si>
  <si>
    <t>Top 10 Proven TPI 08/2015</t>
  </si>
  <si>
    <t>Immunity+ VS. Top 10 Proven 08/2015</t>
  </si>
  <si>
    <t>007HO10524</t>
  </si>
  <si>
    <t>Robust</t>
  </si>
  <si>
    <t>552HO02431</t>
  </si>
  <si>
    <t>Ransom</t>
  </si>
  <si>
    <t>Top 10 Proven NM$ 08/2015</t>
  </si>
  <si>
    <t>Immunity+ VS. Top 10 Proven Aug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</si>
</sst>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</cellStyleXfs>
  <cellXfs count="26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4" borderId="1" xfId="4" applyFont="1" applyAlignment="1">
      <alignment horizontal="center" vertical="center" wrapText="1"/>
    </xf>
    <xf numFmtId="0" fontId="0" fillId="4" borderId="1" xfId="4" applyFont="1"/>
    <xf numFmtId="9" fontId="3" fillId="3" borderId="1" xfId="1" applyFont="1" applyFill="1" applyBorder="1"/>
    <xf numFmtId="1" fontId="6" fillId="0" borderId="0" xfId="0" applyNumberFormat="1" applyFont="1" applyFill="1" applyBorder="1"/>
    <xf numFmtId="1" fontId="0" fillId="0" borderId="0" xfId="0" applyNumberFormat="1"/>
    <xf numFmtId="2" fontId="6" fillId="0" borderId="0" xfId="0" applyNumberFormat="1" applyFont="1" applyFill="1" applyBorder="1"/>
    <xf numFmtId="2" fontId="0" fillId="0" borderId="0" xfId="0" applyNumberFormat="1"/>
    <xf numFmtId="165" fontId="6" fillId="0" borderId="0" xfId="0" applyNumberFormat="1" applyFont="1" applyFill="1" applyBorder="1"/>
    <xf numFmtId="165" fontId="0" fillId="0" borderId="0" xfId="0" applyNumberFormat="1"/>
    <xf numFmtId="165" fontId="6" fillId="4" borderId="1" xfId="4" applyNumberFormat="1" applyFont="1"/>
    <xf numFmtId="165" fontId="0" fillId="4" borderId="1" xfId="4" applyNumberFormat="1" applyFont="1"/>
    <xf numFmtId="2" fontId="6" fillId="4" borderId="1" xfId="4" applyNumberFormat="1" applyFont="1"/>
    <xf numFmtId="2" fontId="0" fillId="4" borderId="1" xfId="4" applyNumberFormat="1" applyFont="1"/>
    <xf numFmtId="9" fontId="0" fillId="0" borderId="0" xfId="0" applyNumberFormat="1"/>
    <xf numFmtId="9" fontId="2" fillId="2" borderId="0" xfId="2" applyNumberFormat="1"/>
    <xf numFmtId="9" fontId="3" fillId="3" borderId="0" xfId="3" applyNumberFormat="1"/>
    <xf numFmtId="9" fontId="2" fillId="2" borderId="1" xfId="2" applyNumberFormat="1" applyBorder="1"/>
    <xf numFmtId="9" fontId="3" fillId="3" borderId="1" xfId="3" applyNumberForma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5">
    <cellStyle name="Bad" xfId="3" builtinId="27"/>
    <cellStyle name="Good" xfId="2" builtinId="26"/>
    <cellStyle name="Normal" xfId="0" builtinId="0"/>
    <cellStyle name="Note" xfId="4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L7" sqref="L7"/>
    </sheetView>
  </sheetViews>
  <sheetFormatPr defaultRowHeight="15" x14ac:dyDescent="0.25"/>
  <cols>
    <col min="1" max="1" width="36.42578125" bestFit="1" customWidth="1"/>
    <col min="10" max="12" width="9.140625" style="6"/>
    <col min="19" max="19" width="9.140625" style="6"/>
  </cols>
  <sheetData>
    <row r="1" spans="1:1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5" t="s">
        <v>8</v>
      </c>
      <c r="K1" s="5" t="s">
        <v>9</v>
      </c>
      <c r="L1" s="5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5" t="s">
        <v>17</v>
      </c>
    </row>
    <row r="2" spans="1:19" x14ac:dyDescent="0.25">
      <c r="A2" t="s">
        <v>80</v>
      </c>
      <c r="B2" s="8">
        <f>'NM$ TPI Immunity+'!C12</f>
        <v>2226.4</v>
      </c>
      <c r="C2" s="8">
        <f>'NM$ TPI Immunity+'!D12</f>
        <v>483.6</v>
      </c>
      <c r="D2" s="8">
        <f>'NM$ TPI Immunity+'!E12</f>
        <v>759</v>
      </c>
      <c r="E2" s="8">
        <f>'NM$ TPI Immunity+'!F12</f>
        <v>48.3</v>
      </c>
      <c r="F2" s="10">
        <f>'NM$ TPI Immunity+'!G12</f>
        <v>8.5000000000000006E-2</v>
      </c>
      <c r="G2" s="8">
        <f>'NM$ TPI Immunity+'!H12</f>
        <v>24.332000000000001</v>
      </c>
      <c r="H2" s="10">
        <f>'NM$ TPI Immunity+'!I12</f>
        <v>1.6E-2</v>
      </c>
      <c r="I2" s="8">
        <f>'NM$ TPI Immunity+'!J12</f>
        <v>95.2</v>
      </c>
      <c r="J2" s="14">
        <f>'NM$ TPI Immunity+'!K12</f>
        <v>4.2799999999999994</v>
      </c>
      <c r="K2" s="16">
        <f>'NM$ TPI Immunity+'!L12</f>
        <v>2.819</v>
      </c>
      <c r="L2" s="14">
        <f>'NM$ TPI Immunity+'!M12</f>
        <v>2.06</v>
      </c>
      <c r="M2" s="12">
        <f>'NM$ TPI Immunity+'!N12</f>
        <v>1.69</v>
      </c>
      <c r="N2" s="12">
        <f>'NM$ TPI Immunity+'!O12</f>
        <v>2.63</v>
      </c>
      <c r="O2" s="10">
        <f>'NM$ TPI Immunity+'!P12</f>
        <v>0.99799999999999989</v>
      </c>
      <c r="P2" s="10">
        <f>'NM$ TPI Immunity+'!Q12</f>
        <v>1.008</v>
      </c>
      <c r="Q2" s="10">
        <f>'NM$ TPI Immunity+'!R12</f>
        <v>0.37400000000000005</v>
      </c>
      <c r="R2" s="12">
        <f>'NM$ TPI Immunity+'!S12</f>
        <v>7.339999999999999</v>
      </c>
      <c r="S2" s="14">
        <f>'NM$ TPI Immunity+'!T12</f>
        <v>6.3999999999999995</v>
      </c>
    </row>
    <row r="3" spans="1:19" x14ac:dyDescent="0.25">
      <c r="A3" t="s">
        <v>62</v>
      </c>
      <c r="B3" s="9">
        <f>'Top 10 NM$ August 2011 '!C12</f>
        <v>2176.3000000000002</v>
      </c>
      <c r="C3" s="9">
        <f>'Top 10 NM$ August 2011 '!D12</f>
        <v>508.9</v>
      </c>
      <c r="D3" s="9">
        <f>'Top 10 NM$ August 2011 '!E12</f>
        <v>813.3</v>
      </c>
      <c r="E3" s="9">
        <f>'Top 10 NM$ August 2011 '!F12</f>
        <v>33</v>
      </c>
      <c r="F3" s="11">
        <f>'Top 10 NM$ August 2011 '!G12</f>
        <v>1.9E-2</v>
      </c>
      <c r="G3" s="9">
        <f>'Top 10 NM$ August 2011 '!H12</f>
        <v>24.532</v>
      </c>
      <c r="H3" s="11">
        <f>'Top 10 NM$ August 2011 '!I12</f>
        <v>0.01</v>
      </c>
      <c r="I3" s="9">
        <f>'Top 10 NM$ August 2011 '!J12</f>
        <v>97.6</v>
      </c>
      <c r="J3" s="15">
        <f>'Top 10 NM$ August 2011 '!K12</f>
        <v>6.02</v>
      </c>
      <c r="K3" s="17">
        <f>'Top 10 NM$ August 2011 '!L12</f>
        <v>2.7590000000000003</v>
      </c>
      <c r="L3" s="15">
        <f>'Top 10 NM$ August 2011 '!M12</f>
        <v>2.2829999999999999</v>
      </c>
      <c r="M3" s="13">
        <f>'Top 10 NM$ August 2011 '!N12</f>
        <v>1.4400000000000002</v>
      </c>
      <c r="N3" s="13">
        <f>'Top 10 NM$ August 2011 '!O12</f>
        <v>3.81</v>
      </c>
      <c r="O3" s="11">
        <f>'Top 10 NM$ August 2011 '!P12</f>
        <v>0.317</v>
      </c>
      <c r="P3" s="11">
        <f>'Top 10 NM$ August 2011 '!Q12</f>
        <v>0.56999999999999995</v>
      </c>
      <c r="Q3" s="11">
        <f>'Top 10 NM$ August 2011 '!R12</f>
        <v>-1.0000000000000176E-3</v>
      </c>
      <c r="R3" s="13">
        <f>'Top 10 NM$ August 2011 '!S12</f>
        <v>6.5399999999999991</v>
      </c>
      <c r="S3" s="15">
        <f>'Top 10 NM$ August 2011 '!T12</f>
        <v>5.72</v>
      </c>
    </row>
    <row r="4" spans="1:19" x14ac:dyDescent="0.25">
      <c r="A4" t="s">
        <v>113</v>
      </c>
      <c r="B4" s="9">
        <f>'Top 10 Proven NM$ Aug15'!C12</f>
        <v>2525.5</v>
      </c>
      <c r="C4" s="9">
        <f>'Top 10 Proven NM$ Aug15'!D12</f>
        <v>715.3</v>
      </c>
      <c r="D4" s="9">
        <f>'Top 10 Proven NM$ Aug15'!E12</f>
        <v>1369.1</v>
      </c>
      <c r="E4" s="9">
        <f>'Top 10 Proven NM$ Aug15'!F12</f>
        <v>71.5</v>
      </c>
      <c r="F4" s="11">
        <f>'Top 10 Proven NM$ Aug15'!G12</f>
        <v>7.3000000000000009E-2</v>
      </c>
      <c r="G4" s="9">
        <f>'Top 10 Proven NM$ Aug15'!H12</f>
        <v>49.7</v>
      </c>
      <c r="H4" s="11">
        <f>'Top 10 Proven NM$ Aug15'!I12</f>
        <v>2.8999999999999998E-2</v>
      </c>
      <c r="I4" s="9">
        <f>'Top 10 Proven NM$ Aug15'!J12</f>
        <v>96</v>
      </c>
      <c r="J4" s="15">
        <f>'Top 10 Proven NM$ Aug15'!K12</f>
        <v>5.9</v>
      </c>
      <c r="K4" s="17">
        <f>'Top 10 Proven NM$ Aug15'!L12</f>
        <v>2.9400000000000004</v>
      </c>
      <c r="L4" s="15">
        <f>'Top 10 Proven NM$ Aug15'!M12</f>
        <v>1.1999999999999997</v>
      </c>
      <c r="M4" s="13">
        <f>'Top 10 Proven NM$ Aug15'!N12</f>
        <v>2.5500000000000003</v>
      </c>
      <c r="N4" s="13">
        <f>'Top 10 Proven NM$ Aug15'!O12</f>
        <v>2.65</v>
      </c>
      <c r="O4" s="11">
        <f>'Top 10 Proven NM$ Aug15'!P12</f>
        <v>1.7300000000000004</v>
      </c>
      <c r="P4" s="11">
        <f>'Top 10 Proven NM$ Aug15'!Q12</f>
        <v>1.4280000000000002</v>
      </c>
      <c r="Q4" s="11">
        <f>'Top 10 Proven NM$ Aug15'!R12</f>
        <v>1.5409999999999999</v>
      </c>
      <c r="R4" s="13">
        <f>'Top 10 Proven NM$ Aug15'!S12</f>
        <v>6.7899999999999991</v>
      </c>
      <c r="S4" s="15">
        <f>'Top 10 Proven NM$ Aug15'!T12</f>
        <v>4.9400000000000004</v>
      </c>
    </row>
    <row r="6" spans="1:19" x14ac:dyDescent="0.25">
      <c r="A6" t="s">
        <v>86</v>
      </c>
      <c r="B6" s="9">
        <f>B2-B3</f>
        <v>50.099999999999909</v>
      </c>
      <c r="C6" s="9">
        <f>C2-C3</f>
        <v>-25.299999999999955</v>
      </c>
      <c r="D6" s="9">
        <f>D2-D3</f>
        <v>-54.299999999999955</v>
      </c>
      <c r="E6" s="9">
        <f>E2-E3</f>
        <v>15.299999999999997</v>
      </c>
      <c r="F6" s="11">
        <f>F2-F3</f>
        <v>6.6000000000000003E-2</v>
      </c>
      <c r="G6" s="9">
        <f>G2-G3</f>
        <v>-0.19999999999999929</v>
      </c>
      <c r="H6" s="11">
        <f>H2-H3</f>
        <v>6.0000000000000001E-3</v>
      </c>
      <c r="I6" s="9">
        <f>I2-I3</f>
        <v>-2.3999999999999915</v>
      </c>
      <c r="J6" s="15">
        <f>J2-J3</f>
        <v>-1.7400000000000002</v>
      </c>
      <c r="K6" s="17">
        <f>K2-K3</f>
        <v>5.9999999999999609E-2</v>
      </c>
      <c r="L6" s="15">
        <f>L2-L3</f>
        <v>-0.22299999999999986</v>
      </c>
      <c r="M6" s="13">
        <f>M2-M3</f>
        <v>0.24999999999999978</v>
      </c>
      <c r="N6" s="13">
        <f>N2-N3</f>
        <v>-1.1800000000000002</v>
      </c>
      <c r="O6" s="11">
        <f>O2-O3</f>
        <v>0.68099999999999983</v>
      </c>
      <c r="P6" s="11">
        <f>P2-P3</f>
        <v>0.43800000000000006</v>
      </c>
      <c r="Q6" s="11">
        <f>Q2-Q3</f>
        <v>0.37500000000000006</v>
      </c>
      <c r="R6" s="13">
        <f>R2-R3</f>
        <v>0.79999999999999982</v>
      </c>
      <c r="S6" s="15">
        <f>S2-S3</f>
        <v>0.67999999999999972</v>
      </c>
    </row>
    <row r="7" spans="1:19" x14ac:dyDescent="0.25">
      <c r="B7" s="19">
        <f>B6/B2</f>
        <v>2.2502694933524931E-2</v>
      </c>
      <c r="C7" s="20">
        <f>C6/C2</f>
        <v>-5.2315963606286091E-2</v>
      </c>
      <c r="D7" s="20">
        <f>D6/D2</f>
        <v>-7.1541501976284519E-2</v>
      </c>
      <c r="E7" s="19">
        <f>E6/E2</f>
        <v>0.31677018633540371</v>
      </c>
      <c r="F7" s="18"/>
      <c r="G7" s="20">
        <f>G6/G2</f>
        <v>-8.2196284727930006E-3</v>
      </c>
      <c r="H7" s="18"/>
      <c r="I7" s="18"/>
      <c r="J7" s="22">
        <f>J6/J2</f>
        <v>-0.40654205607476646</v>
      </c>
      <c r="K7" s="22">
        <f>K6/K2</f>
        <v>2.1284143313231505E-2</v>
      </c>
      <c r="L7" s="22">
        <f>L6/L2</f>
        <v>-0.10825242718446595</v>
      </c>
      <c r="M7" s="19">
        <f>M6/M2</f>
        <v>0.1479289940828401</v>
      </c>
      <c r="N7" s="20">
        <f>N6/N2</f>
        <v>-0.44866920152091261</v>
      </c>
      <c r="O7" s="19">
        <f>O6/O2</f>
        <v>0.68236472945891768</v>
      </c>
      <c r="P7" s="19">
        <f>P6/P2</f>
        <v>0.43452380952380959</v>
      </c>
      <c r="Q7" s="19">
        <f>Q6/Q2</f>
        <v>1.0026737967914439</v>
      </c>
      <c r="R7" s="20">
        <f>R6/R2</f>
        <v>0.108991825613079</v>
      </c>
      <c r="S7" s="22">
        <f>S6/S2</f>
        <v>0.10624999999999997</v>
      </c>
    </row>
    <row r="9" spans="1:19" x14ac:dyDescent="0.25">
      <c r="A9" t="s">
        <v>114</v>
      </c>
      <c r="B9" s="9">
        <f>B2-B4</f>
        <v>-299.09999999999991</v>
      </c>
      <c r="C9" s="9">
        <f t="shared" ref="C9:S9" si="0">C2-C4</f>
        <v>-231.69999999999993</v>
      </c>
      <c r="D9" s="9">
        <f t="shared" si="0"/>
        <v>-610.09999999999991</v>
      </c>
      <c r="E9" s="9">
        <f t="shared" si="0"/>
        <v>-23.200000000000003</v>
      </c>
      <c r="F9" s="11">
        <f t="shared" si="0"/>
        <v>1.1999999999999997E-2</v>
      </c>
      <c r="G9" s="9">
        <f t="shared" si="0"/>
        <v>-25.368000000000002</v>
      </c>
      <c r="H9" s="11">
        <f t="shared" si="0"/>
        <v>-1.2999999999999998E-2</v>
      </c>
      <c r="I9" s="9">
        <f t="shared" si="0"/>
        <v>-0.79999999999999716</v>
      </c>
      <c r="J9" s="15">
        <f t="shared" si="0"/>
        <v>-1.620000000000001</v>
      </c>
      <c r="K9" s="17">
        <f t="shared" si="0"/>
        <v>-0.12100000000000044</v>
      </c>
      <c r="L9" s="15">
        <f t="shared" si="0"/>
        <v>0.86000000000000032</v>
      </c>
      <c r="M9" s="13">
        <f t="shared" si="0"/>
        <v>-0.86000000000000032</v>
      </c>
      <c r="N9" s="13">
        <f t="shared" si="0"/>
        <v>-2.0000000000000018E-2</v>
      </c>
      <c r="O9" s="11">
        <f t="shared" si="0"/>
        <v>-0.73200000000000054</v>
      </c>
      <c r="P9" s="11">
        <f t="shared" si="0"/>
        <v>-0.42000000000000015</v>
      </c>
      <c r="Q9" s="11">
        <f t="shared" si="0"/>
        <v>-1.1669999999999998</v>
      </c>
      <c r="R9" s="13">
        <f t="shared" si="0"/>
        <v>0.54999999999999982</v>
      </c>
      <c r="S9" s="15">
        <f t="shared" si="0"/>
        <v>1.4599999999999991</v>
      </c>
    </row>
    <row r="10" spans="1:19" x14ac:dyDescent="0.25">
      <c r="B10" s="20">
        <f>B9/B2</f>
        <v>-0.13434243621990652</v>
      </c>
      <c r="C10" s="20">
        <f t="shared" ref="C10:S10" si="1">C9/C2</f>
        <v>-0.47911497105045475</v>
      </c>
      <c r="D10" s="20">
        <f t="shared" si="1"/>
        <v>-0.80382081686429496</v>
      </c>
      <c r="E10" s="20">
        <f t="shared" si="1"/>
        <v>-0.4803312629399587</v>
      </c>
      <c r="F10" s="18"/>
      <c r="G10" s="20">
        <f t="shared" si="1"/>
        <v>-1.0425776754890679</v>
      </c>
      <c r="H10" s="18"/>
      <c r="I10" s="18"/>
      <c r="J10" s="22">
        <f t="shared" si="1"/>
        <v>-0.37850467289719653</v>
      </c>
      <c r="K10" s="21">
        <f t="shared" si="1"/>
        <v>-4.2923022348350638E-2</v>
      </c>
      <c r="L10" s="21">
        <f t="shared" si="1"/>
        <v>0.41747572815533995</v>
      </c>
      <c r="M10" s="20">
        <f t="shared" si="1"/>
        <v>-0.50887573964497057</v>
      </c>
      <c r="N10" s="20">
        <f t="shared" si="1"/>
        <v>-7.6045627376425924E-3</v>
      </c>
      <c r="O10" s="20">
        <f t="shared" si="1"/>
        <v>-0.73346693386773609</v>
      </c>
      <c r="P10" s="20">
        <f t="shared" si="1"/>
        <v>-0.4166666666666668</v>
      </c>
      <c r="Q10" s="20">
        <f t="shared" si="1"/>
        <v>-3.1203208556149722</v>
      </c>
      <c r="R10" s="20">
        <f t="shared" si="1"/>
        <v>7.4931880108991808E-2</v>
      </c>
      <c r="S10" s="21">
        <f t="shared" si="1"/>
        <v>0.22812499999999988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V6" sqref="V6"/>
    </sheetView>
  </sheetViews>
  <sheetFormatPr defaultRowHeight="15" x14ac:dyDescent="0.25"/>
  <cols>
    <col min="1" max="1" width="36.42578125" bestFit="1" customWidth="1"/>
    <col min="10" max="12" width="9.140625" style="6"/>
    <col min="19" max="19" width="9.140625" style="6"/>
  </cols>
  <sheetData>
    <row r="1" spans="1:1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5" t="s">
        <v>8</v>
      </c>
      <c r="K1" s="5" t="s">
        <v>9</v>
      </c>
      <c r="L1" s="5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5" t="s">
        <v>17</v>
      </c>
    </row>
    <row r="2" spans="1:19" x14ac:dyDescent="0.25">
      <c r="A2" t="s">
        <v>79</v>
      </c>
      <c r="B2" s="8">
        <f>'TPI Immunity+'!C12</f>
        <v>2241.4</v>
      </c>
      <c r="C2" s="8">
        <f>'TPI Immunity+'!D12</f>
        <v>470.6</v>
      </c>
      <c r="D2" s="8">
        <f>'TPI Immunity+'!E12</f>
        <v>800.9</v>
      </c>
      <c r="E2" s="8">
        <f>'TPI Immunity+'!F12</f>
        <v>42.2</v>
      </c>
      <c r="F2" s="10">
        <f>'TPI Immunity+'!G12</f>
        <v>4.600000000000002E-2</v>
      </c>
      <c r="G2" s="8">
        <f>'TPI Immunity+'!H12</f>
        <v>29.8</v>
      </c>
      <c r="H2" s="10">
        <f>'TPI Immunity+'!I12</f>
        <v>1.9E-2</v>
      </c>
      <c r="I2" s="8">
        <f>'TPI Immunity+'!J12</f>
        <v>95.3</v>
      </c>
      <c r="J2" s="14">
        <f>'TPI Immunity+'!K12</f>
        <v>3.8699999999999997</v>
      </c>
      <c r="K2" s="16">
        <f>'TPI Immunity+'!L12</f>
        <v>2.8050000000000002</v>
      </c>
      <c r="L2" s="14">
        <f>'TPI Immunity+'!M12</f>
        <v>2.0700000000000003</v>
      </c>
      <c r="M2" s="12">
        <f>'TPI Immunity+'!N12</f>
        <v>1.53</v>
      </c>
      <c r="N2" s="12">
        <f>'TPI Immunity+'!O12</f>
        <v>2.5299999999999998</v>
      </c>
      <c r="O2" s="10">
        <f>'TPI Immunity+'!P12</f>
        <v>1.238</v>
      </c>
      <c r="P2" s="10">
        <f>'TPI Immunity+'!Q12</f>
        <v>1.2330000000000001</v>
      </c>
      <c r="Q2" s="10">
        <f>'TPI Immunity+'!R12</f>
        <v>0.43999999999999995</v>
      </c>
      <c r="R2" s="12">
        <f>'TPI Immunity+'!S12</f>
        <v>7.3100000000000005</v>
      </c>
      <c r="S2" s="14">
        <f>'TPI Immunity+'!T12</f>
        <v>6.06</v>
      </c>
    </row>
    <row r="3" spans="1:19" x14ac:dyDescent="0.25">
      <c r="A3" t="s">
        <v>61</v>
      </c>
      <c r="B3" s="9">
        <f>'Top Genomic TPI Sires Dec2011'!C12</f>
        <v>2290</v>
      </c>
      <c r="C3" s="9">
        <f>'Top Genomic TPI Sires Dec2011'!D12</f>
        <v>499</v>
      </c>
      <c r="D3" s="9">
        <f>'Top Genomic TPI Sires Dec2011'!E12</f>
        <v>636.5</v>
      </c>
      <c r="E3" s="9">
        <f>'Top Genomic TPI Sires Dec2011'!F12</f>
        <v>35.4</v>
      </c>
      <c r="F3" s="11">
        <f>'Top Genomic TPI Sires Dec2011'!G12</f>
        <v>4.1999999999999996E-2</v>
      </c>
      <c r="G3" s="9">
        <f>'Top Genomic TPI Sires Dec2011'!H12</f>
        <v>19.899999999999999</v>
      </c>
      <c r="H3" s="11">
        <f>'Top Genomic TPI Sires Dec2011'!I12</f>
        <v>2.999999999999997E-3</v>
      </c>
      <c r="I3" s="9">
        <f>'Top Genomic TPI Sires Dec2011'!J12</f>
        <v>97.7</v>
      </c>
      <c r="J3" s="15">
        <f>'Top Genomic TPI Sires Dec2011'!K12</f>
        <v>5.4</v>
      </c>
      <c r="K3" s="17">
        <f>'Top Genomic TPI Sires Dec2011'!L12</f>
        <v>2.76</v>
      </c>
      <c r="L3" s="15">
        <f>'Top Genomic TPI Sires Dec2011'!M12</f>
        <v>2.4959999999999996</v>
      </c>
      <c r="M3" s="13">
        <f>'Top Genomic TPI Sires Dec2011'!N12</f>
        <v>2.4040000000000004</v>
      </c>
      <c r="N3" s="13">
        <f>'Top Genomic TPI Sires Dec2011'!O12</f>
        <v>3.5499999999999994</v>
      </c>
      <c r="O3" s="11">
        <f>'Top Genomic TPI Sires Dec2011'!P12</f>
        <v>1.5500000000000003</v>
      </c>
      <c r="P3" s="11">
        <f>'Top Genomic TPI Sires Dec2011'!Q12</f>
        <v>1.6629999999999998</v>
      </c>
      <c r="Q3" s="11">
        <f>'Top Genomic TPI Sires Dec2011'!R12</f>
        <v>1.3719999999999999</v>
      </c>
      <c r="R3" s="13">
        <f>'Top Genomic TPI Sires Dec2011'!S12</f>
        <v>7.2199999999999989</v>
      </c>
      <c r="S3" s="15">
        <f>'Top Genomic TPI Sires Dec2011'!T12</f>
        <v>5.64</v>
      </c>
    </row>
    <row r="4" spans="1:19" x14ac:dyDescent="0.25">
      <c r="A4" t="s">
        <v>107</v>
      </c>
      <c r="B4" s="9">
        <f>'Top 10 Proven TPI Sires Aug2015'!C12</f>
        <v>2511.3000000000002</v>
      </c>
      <c r="C4" s="9">
        <f>'Top 10 Proven TPI Sires Aug2015'!D12</f>
        <v>684.2</v>
      </c>
      <c r="D4" s="9">
        <f>'Top 10 Proven TPI Sires Aug2015'!E12</f>
        <v>1449.3</v>
      </c>
      <c r="E4" s="9">
        <f>'Top 10 Proven TPI Sires Aug2015'!F12</f>
        <v>72.7</v>
      </c>
      <c r="F4" s="11">
        <f>'Top 10 Proven TPI Sires Aug2015'!G12</f>
        <v>6.4999999999999988E-2</v>
      </c>
      <c r="G4" s="9">
        <f>'Top 10 Proven TPI Sires Aug2015'!H12</f>
        <v>50.4</v>
      </c>
      <c r="H4" s="11">
        <f>'Top 10 Proven TPI Sires Aug2015'!I12</f>
        <v>2.1999999999999999E-2</v>
      </c>
      <c r="I4" s="9">
        <f>'Top 10 Proven TPI Sires Aug2015'!J12</f>
        <v>96.9</v>
      </c>
      <c r="J4" s="15">
        <f>'Top 10 Proven TPI Sires Aug2015'!K12</f>
        <v>4.9899999999999993</v>
      </c>
      <c r="K4" s="17">
        <f>'Top 10 Proven TPI Sires Aug2015'!L12</f>
        <v>2.915</v>
      </c>
      <c r="L4" s="15">
        <f>'Top 10 Proven TPI Sires Aug2015'!M12</f>
        <v>1.1000000000000001</v>
      </c>
      <c r="M4" s="13">
        <f>'Top 10 Proven TPI Sires Aug2015'!N12</f>
        <v>2.38</v>
      </c>
      <c r="N4" s="13">
        <f>'Top 10 Proven TPI Sires Aug2015'!O12</f>
        <v>2.3899999999999997</v>
      </c>
      <c r="O4" s="11">
        <f>'Top 10 Proven TPI Sires Aug2015'!P12</f>
        <v>1.782</v>
      </c>
      <c r="P4" s="11">
        <f>'Top 10 Proven TPI Sires Aug2015'!Q12</f>
        <v>1.4430000000000001</v>
      </c>
      <c r="Q4" s="11">
        <f>'Top 10 Proven TPI Sires Aug2015'!R12</f>
        <v>1.5249999999999999</v>
      </c>
      <c r="R4" s="13">
        <f>'Top 10 Proven TPI Sires Aug2015'!S12</f>
        <v>7.26</v>
      </c>
      <c r="S4" s="15">
        <f>'Top 10 Proven TPI Sires Aug2015'!T12</f>
        <v>5.37</v>
      </c>
    </row>
    <row r="5" spans="1:19" x14ac:dyDescent="0.25">
      <c r="B5" s="9"/>
      <c r="C5" s="9"/>
      <c r="D5" s="9"/>
      <c r="E5" s="9"/>
      <c r="F5" s="11"/>
      <c r="G5" s="9"/>
      <c r="H5" s="11"/>
      <c r="I5" s="9"/>
      <c r="J5" s="15"/>
      <c r="K5" s="17"/>
      <c r="L5" s="15"/>
      <c r="M5" s="13"/>
      <c r="N5" s="13"/>
      <c r="O5" s="11"/>
      <c r="P5" s="11"/>
      <c r="Q5" s="11"/>
      <c r="R5" s="13"/>
      <c r="S5" s="15"/>
    </row>
    <row r="6" spans="1:19" x14ac:dyDescent="0.25">
      <c r="A6" t="s">
        <v>86</v>
      </c>
      <c r="B6" s="9">
        <f>B2-B3</f>
        <v>-48.599999999999909</v>
      </c>
      <c r="C6" s="9">
        <f>C2-C3</f>
        <v>-28.399999999999977</v>
      </c>
      <c r="D6" s="9">
        <f>D2-D3</f>
        <v>164.39999999999998</v>
      </c>
      <c r="E6" s="9">
        <f>E2-E3</f>
        <v>6.8000000000000043</v>
      </c>
      <c r="F6" s="11">
        <f>F2-F3</f>
        <v>4.0000000000000244E-3</v>
      </c>
      <c r="G6" s="9">
        <f>G2-G3</f>
        <v>9.9000000000000021</v>
      </c>
      <c r="H6" s="11">
        <f>H2-H3</f>
        <v>1.6000000000000004E-2</v>
      </c>
      <c r="I6" s="9">
        <f>I2-I3</f>
        <v>-2.4000000000000057</v>
      </c>
      <c r="J6" s="15">
        <f>J2-J3</f>
        <v>-1.5300000000000007</v>
      </c>
      <c r="K6" s="17">
        <f>K2-K3</f>
        <v>4.5000000000000373E-2</v>
      </c>
      <c r="L6" s="15">
        <f>L2-L3</f>
        <v>-0.42599999999999927</v>
      </c>
      <c r="M6" s="13">
        <f>M2-M3</f>
        <v>-0.87400000000000033</v>
      </c>
      <c r="N6" s="13">
        <f>N2-N3</f>
        <v>-1.0199999999999996</v>
      </c>
      <c r="O6" s="11">
        <f>O2-O3</f>
        <v>-0.31200000000000028</v>
      </c>
      <c r="P6" s="11">
        <f>P2-P3</f>
        <v>-0.42999999999999972</v>
      </c>
      <c r="Q6" s="11">
        <f>Q2-Q3</f>
        <v>-0.93199999999999994</v>
      </c>
      <c r="R6" s="13">
        <f>R2-R3</f>
        <v>9.0000000000001634E-2</v>
      </c>
      <c r="S6" s="15">
        <f>S2-S3</f>
        <v>0.41999999999999993</v>
      </c>
    </row>
    <row r="7" spans="1:19" x14ac:dyDescent="0.25">
      <c r="B7" s="7">
        <f>B6/B2</f>
        <v>-2.1682876773445128E-2</v>
      </c>
      <c r="C7" s="7">
        <f>C6/C2</f>
        <v>-6.0348491287717757E-2</v>
      </c>
      <c r="D7" s="21">
        <f>D6/D2</f>
        <v>0.20526907229366959</v>
      </c>
      <c r="E7" s="21">
        <f>E6/E2</f>
        <v>0.16113744075829392</v>
      </c>
      <c r="G7" s="21">
        <f>G6/G2</f>
        <v>0.33221476510067122</v>
      </c>
      <c r="J7" s="7">
        <f>J6/J2</f>
        <v>-0.39534883720930253</v>
      </c>
      <c r="K7" s="7">
        <f>K6/K2</f>
        <v>1.6042780748663235E-2</v>
      </c>
      <c r="L7" s="7">
        <f>L6/L2</f>
        <v>-0.20579710144927499</v>
      </c>
      <c r="M7" s="7">
        <f>M6/M2</f>
        <v>-0.57124183006535967</v>
      </c>
      <c r="N7" s="7">
        <f>N6/N2</f>
        <v>-0.40316205533596822</v>
      </c>
      <c r="O7" s="7">
        <f>O6/O2</f>
        <v>-0.25201938610662383</v>
      </c>
      <c r="P7" s="7">
        <f>P6/P2</f>
        <v>-0.34874290348742876</v>
      </c>
      <c r="Q7" s="22">
        <f>Q6/Q2</f>
        <v>-2.1181818181818182</v>
      </c>
      <c r="R7" s="7">
        <f>R6/R2</f>
        <v>1.2311901504788184E-2</v>
      </c>
      <c r="S7" s="22">
        <f>S6/S2</f>
        <v>6.9306930693069299E-2</v>
      </c>
    </row>
    <row r="9" spans="1:19" x14ac:dyDescent="0.25">
      <c r="A9" t="s">
        <v>108</v>
      </c>
      <c r="B9" s="9">
        <f>B2-B4</f>
        <v>-269.90000000000009</v>
      </c>
      <c r="C9" s="9">
        <f t="shared" ref="C9:S9" si="0">C2-C4</f>
        <v>-213.60000000000002</v>
      </c>
      <c r="D9" s="9">
        <f t="shared" si="0"/>
        <v>-648.4</v>
      </c>
      <c r="E9" s="9">
        <f t="shared" si="0"/>
        <v>-30.5</v>
      </c>
      <c r="F9" s="11">
        <f t="shared" si="0"/>
        <v>-1.8999999999999968E-2</v>
      </c>
      <c r="G9" s="9">
        <f t="shared" si="0"/>
        <v>-20.599999999999998</v>
      </c>
      <c r="H9" s="11">
        <f t="shared" si="0"/>
        <v>-2.9999999999999992E-3</v>
      </c>
      <c r="I9" s="9">
        <f t="shared" si="0"/>
        <v>-1.6000000000000085</v>
      </c>
      <c r="J9" s="15">
        <f t="shared" si="0"/>
        <v>-1.1199999999999997</v>
      </c>
      <c r="K9" s="17">
        <f t="shared" si="0"/>
        <v>-0.10999999999999988</v>
      </c>
      <c r="L9" s="15">
        <f t="shared" si="0"/>
        <v>0.9700000000000002</v>
      </c>
      <c r="M9" s="13">
        <f t="shared" si="0"/>
        <v>-0.84999999999999987</v>
      </c>
      <c r="N9" s="13">
        <f t="shared" si="0"/>
        <v>0.14000000000000012</v>
      </c>
      <c r="O9" s="11">
        <f t="shared" si="0"/>
        <v>-0.54400000000000004</v>
      </c>
      <c r="P9" s="11">
        <f t="shared" si="0"/>
        <v>-0.20999999999999996</v>
      </c>
      <c r="Q9" s="11">
        <f t="shared" si="0"/>
        <v>-1.085</v>
      </c>
      <c r="R9" s="13">
        <f t="shared" si="0"/>
        <v>5.0000000000000711E-2</v>
      </c>
      <c r="S9" s="15">
        <f t="shared" si="0"/>
        <v>0.6899999999999995</v>
      </c>
    </row>
    <row r="10" spans="1:19" x14ac:dyDescent="0.25">
      <c r="B10" s="7">
        <f>B9/B2</f>
        <v>-0.12041581154635499</v>
      </c>
      <c r="C10" s="7">
        <f t="shared" ref="C10:S10" si="1">C9/C2</f>
        <v>-0.45388865278368046</v>
      </c>
      <c r="D10" s="22">
        <f t="shared" si="1"/>
        <v>-0.8095892121363466</v>
      </c>
      <c r="E10" s="22">
        <f t="shared" si="1"/>
        <v>-0.72274881516587675</v>
      </c>
      <c r="G10" s="22">
        <f t="shared" si="1"/>
        <v>-0.69127516778523479</v>
      </c>
      <c r="J10" s="7">
        <f t="shared" si="1"/>
        <v>-0.28940568475452189</v>
      </c>
      <c r="K10" s="21">
        <f t="shared" si="1"/>
        <v>-3.9215686274509755E-2</v>
      </c>
      <c r="L10" s="21">
        <f t="shared" si="1"/>
        <v>0.46859903381642515</v>
      </c>
      <c r="M10" s="7">
        <f t="shared" si="1"/>
        <v>-0.55555555555555547</v>
      </c>
      <c r="N10" s="7">
        <f t="shared" si="1"/>
        <v>5.5335968379446696E-2</v>
      </c>
      <c r="O10" s="7">
        <f t="shared" si="1"/>
        <v>-0.43941841680129246</v>
      </c>
      <c r="P10" s="7">
        <f t="shared" si="1"/>
        <v>-0.17031630170316298</v>
      </c>
      <c r="Q10" s="22">
        <f t="shared" si="1"/>
        <v>-2.4659090909090913</v>
      </c>
      <c r="R10" s="7">
        <f t="shared" si="1"/>
        <v>6.8399452804378535E-3</v>
      </c>
      <c r="S10" s="22">
        <f t="shared" si="1"/>
        <v>0.11386138613861378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A8" sqref="A8:U8"/>
    </sheetView>
  </sheetViews>
  <sheetFormatPr defaultRowHeight="15" x14ac:dyDescent="0.25"/>
  <cols>
    <col min="1" max="1" width="11.7109375" style="2" bestFit="1" customWidth="1"/>
    <col min="2" max="2" width="14.7109375" style="2" bestFit="1" customWidth="1"/>
    <col min="3" max="3" width="5" style="2" bestFit="1" customWidth="1"/>
    <col min="4" max="4" width="5.28515625" style="2" bestFit="1" customWidth="1"/>
    <col min="5" max="5" width="6.28515625" style="2" bestFit="1" customWidth="1"/>
    <col min="6" max="6" width="5.42578125" style="2" bestFit="1" customWidth="1"/>
    <col min="7" max="7" width="7" style="2" bestFit="1" customWidth="1"/>
    <col min="8" max="8" width="5.5703125" style="2" bestFit="1" customWidth="1"/>
    <col min="9" max="9" width="7.140625" style="2" bestFit="1" customWidth="1"/>
    <col min="10" max="10" width="5.85546875" style="2" bestFit="1" customWidth="1"/>
    <col min="11" max="11" width="4.7109375" style="2" bestFit="1" customWidth="1"/>
    <col min="12" max="12" width="5" style="2" bestFit="1" customWidth="1"/>
    <col min="13" max="15" width="4.7109375" style="2" bestFit="1" customWidth="1"/>
    <col min="16" max="18" width="5.7109375" style="2" bestFit="1" customWidth="1"/>
    <col min="19" max="20" width="5" style="2" bestFit="1" customWidth="1"/>
    <col min="21" max="21" width="8.7109375" style="2" bestFit="1" customWidth="1"/>
    <col min="22" max="16384" width="9.140625" style="2"/>
  </cols>
  <sheetData>
    <row r="1" spans="1:21" x14ac:dyDescent="0.25">
      <c r="A1" s="1" t="s">
        <v>18</v>
      </c>
      <c r="B1" s="1" t="s">
        <v>19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20</v>
      </c>
    </row>
    <row r="2" spans="1:21" x14ac:dyDescent="0.25">
      <c r="A2" s="2" t="s">
        <v>21</v>
      </c>
      <c r="B2" s="4" t="s">
        <v>22</v>
      </c>
      <c r="C2" s="2">
        <v>2407</v>
      </c>
      <c r="D2" s="2">
        <v>548</v>
      </c>
      <c r="E2" s="3">
        <v>-398</v>
      </c>
      <c r="F2" s="3">
        <v>63</v>
      </c>
      <c r="G2" s="3">
        <v>0.28999999999999998</v>
      </c>
      <c r="H2" s="3">
        <v>3</v>
      </c>
      <c r="I2" s="3">
        <v>0.06</v>
      </c>
      <c r="J2" s="3">
        <v>99</v>
      </c>
      <c r="K2" s="3">
        <v>4.9000000000000004</v>
      </c>
      <c r="L2" s="3">
        <v>2.5299999999999998</v>
      </c>
      <c r="M2" s="3">
        <v>3.4</v>
      </c>
      <c r="N2" s="3">
        <v>4</v>
      </c>
      <c r="O2" s="3">
        <v>4.0999999999999996</v>
      </c>
      <c r="P2" s="3">
        <v>2.21</v>
      </c>
      <c r="Q2" s="3">
        <v>2.2999999999999998</v>
      </c>
      <c r="R2" s="3">
        <v>1.49</v>
      </c>
      <c r="S2" s="3">
        <v>7.8</v>
      </c>
      <c r="T2" s="3">
        <v>5.6</v>
      </c>
      <c r="U2" s="2">
        <v>201508</v>
      </c>
    </row>
    <row r="3" spans="1:21" x14ac:dyDescent="0.25">
      <c r="A3" s="2" t="s">
        <v>23</v>
      </c>
      <c r="B3" s="4" t="s">
        <v>24</v>
      </c>
      <c r="C3" s="2">
        <v>2402</v>
      </c>
      <c r="D3" s="2">
        <v>531</v>
      </c>
      <c r="E3" s="3">
        <v>1279</v>
      </c>
      <c r="F3" s="3">
        <v>87</v>
      </c>
      <c r="G3" s="3">
        <v>0.14000000000000001</v>
      </c>
      <c r="H3" s="3">
        <v>49</v>
      </c>
      <c r="I3" s="3">
        <v>0.03</v>
      </c>
      <c r="J3" s="3">
        <v>98</v>
      </c>
      <c r="K3" s="3">
        <v>1.2</v>
      </c>
      <c r="L3" s="3">
        <v>2.92</v>
      </c>
      <c r="M3" s="3">
        <v>2.9</v>
      </c>
      <c r="N3" s="3">
        <v>2.5</v>
      </c>
      <c r="O3" s="3">
        <v>3.6</v>
      </c>
      <c r="P3" s="3">
        <v>1.35</v>
      </c>
      <c r="Q3" s="3">
        <v>0.78</v>
      </c>
      <c r="R3" s="3">
        <v>0.14000000000000001</v>
      </c>
      <c r="S3" s="3">
        <v>6.2</v>
      </c>
      <c r="T3" s="3">
        <v>6.3</v>
      </c>
      <c r="U3" s="2">
        <v>201508</v>
      </c>
    </row>
    <row r="4" spans="1:21" x14ac:dyDescent="0.25">
      <c r="A4" s="2" t="s">
        <v>25</v>
      </c>
      <c r="B4" s="4" t="s">
        <v>26</v>
      </c>
      <c r="C4" s="2">
        <v>2348</v>
      </c>
      <c r="D4" s="2">
        <v>565</v>
      </c>
      <c r="E4" s="3">
        <v>1167</v>
      </c>
      <c r="F4" s="3">
        <v>70</v>
      </c>
      <c r="G4" s="3">
        <v>0.1</v>
      </c>
      <c r="H4" s="3">
        <v>39</v>
      </c>
      <c r="I4" s="3">
        <v>0.01</v>
      </c>
      <c r="J4" s="3">
        <v>98</v>
      </c>
      <c r="K4" s="3">
        <v>3.9</v>
      </c>
      <c r="L4" s="3">
        <v>2.92</v>
      </c>
      <c r="M4" s="3">
        <v>3</v>
      </c>
      <c r="N4" s="3">
        <v>1.1000000000000001</v>
      </c>
      <c r="O4" s="3">
        <v>3</v>
      </c>
      <c r="P4" s="3">
        <v>1.27</v>
      </c>
      <c r="Q4" s="3">
        <v>0.74</v>
      </c>
      <c r="R4" s="3">
        <v>-0.74</v>
      </c>
      <c r="S4" s="3">
        <v>7.7</v>
      </c>
      <c r="T4" s="3">
        <v>4.4000000000000004</v>
      </c>
      <c r="U4" s="2">
        <v>201508</v>
      </c>
    </row>
    <row r="5" spans="1:21" x14ac:dyDescent="0.25">
      <c r="A5" s="2" t="s">
        <v>27</v>
      </c>
      <c r="B5" s="4" t="s">
        <v>28</v>
      </c>
      <c r="C5" s="2">
        <v>2257</v>
      </c>
      <c r="D5" s="2">
        <v>479</v>
      </c>
      <c r="E5" s="3">
        <v>732</v>
      </c>
      <c r="F5" s="3">
        <v>33</v>
      </c>
      <c r="G5" s="3">
        <v>0.02</v>
      </c>
      <c r="H5" s="3">
        <v>18</v>
      </c>
      <c r="I5" s="3">
        <v>-0.02</v>
      </c>
      <c r="J5" s="3">
        <v>91</v>
      </c>
      <c r="K5" s="3">
        <v>5.4</v>
      </c>
      <c r="L5" s="3">
        <v>2.84</v>
      </c>
      <c r="M5" s="3">
        <v>2.4</v>
      </c>
      <c r="N5" s="3">
        <v>1.3</v>
      </c>
      <c r="O5" s="3">
        <v>2.4</v>
      </c>
      <c r="P5" s="3">
        <v>1.46</v>
      </c>
      <c r="Q5" s="3">
        <v>2.15</v>
      </c>
      <c r="R5" s="3">
        <v>0.93</v>
      </c>
      <c r="S5" s="3">
        <v>6.4</v>
      </c>
      <c r="T5" s="3">
        <v>4.9000000000000004</v>
      </c>
      <c r="U5" s="2">
        <v>201508</v>
      </c>
    </row>
    <row r="6" spans="1:21" x14ac:dyDescent="0.25">
      <c r="A6" s="2" t="s">
        <v>29</v>
      </c>
      <c r="B6" s="4" t="s">
        <v>30</v>
      </c>
      <c r="C6" s="2">
        <v>2232</v>
      </c>
      <c r="D6" s="2">
        <v>425</v>
      </c>
      <c r="E6" s="3">
        <v>846</v>
      </c>
      <c r="F6" s="3">
        <v>23</v>
      </c>
      <c r="G6" s="3">
        <v>-0.03</v>
      </c>
      <c r="H6" s="3">
        <v>39</v>
      </c>
      <c r="I6" s="3">
        <v>0.05</v>
      </c>
      <c r="J6" s="3">
        <v>95</v>
      </c>
      <c r="K6" s="3">
        <v>2</v>
      </c>
      <c r="L6" s="3">
        <v>2.61</v>
      </c>
      <c r="M6" s="3">
        <v>1.4</v>
      </c>
      <c r="N6" s="3">
        <v>-0.5</v>
      </c>
      <c r="O6" s="3">
        <v>1.1000000000000001</v>
      </c>
      <c r="P6" s="3">
        <v>1.54</v>
      </c>
      <c r="Q6" s="3">
        <v>1.34</v>
      </c>
      <c r="R6" s="3">
        <v>0.87</v>
      </c>
      <c r="S6" s="3">
        <v>6.4</v>
      </c>
      <c r="T6" s="3">
        <v>5</v>
      </c>
      <c r="U6" s="2">
        <v>201508</v>
      </c>
    </row>
    <row r="7" spans="1:21" x14ac:dyDescent="0.25">
      <c r="A7" s="2" t="s">
        <v>31</v>
      </c>
      <c r="B7" s="4" t="s">
        <v>32</v>
      </c>
      <c r="C7" s="2">
        <v>2176</v>
      </c>
      <c r="D7" s="2">
        <v>470</v>
      </c>
      <c r="E7" s="3">
        <v>467</v>
      </c>
      <c r="F7" s="3">
        <v>30</v>
      </c>
      <c r="G7" s="3">
        <v>0.05</v>
      </c>
      <c r="H7" s="3">
        <v>29</v>
      </c>
      <c r="I7" s="3">
        <v>0.06</v>
      </c>
      <c r="J7" s="3">
        <v>95</v>
      </c>
      <c r="K7" s="3">
        <v>4.9000000000000004</v>
      </c>
      <c r="L7" s="3">
        <v>2.76</v>
      </c>
      <c r="M7" s="3">
        <v>0.3</v>
      </c>
      <c r="N7" s="3">
        <v>-1.7</v>
      </c>
      <c r="O7" s="3">
        <v>-0.1</v>
      </c>
      <c r="P7" s="3">
        <v>0.97</v>
      </c>
      <c r="Q7" s="3">
        <v>1.8</v>
      </c>
      <c r="R7" s="3">
        <v>1.22</v>
      </c>
      <c r="S7" s="3">
        <v>8.4</v>
      </c>
      <c r="T7" s="3">
        <v>7.8</v>
      </c>
      <c r="U7" s="2">
        <v>201508</v>
      </c>
    </row>
    <row r="8" spans="1:21" x14ac:dyDescent="0.25">
      <c r="A8" s="2" t="s">
        <v>33</v>
      </c>
      <c r="B8" s="4" t="s">
        <v>34</v>
      </c>
      <c r="C8" s="2">
        <v>2174</v>
      </c>
      <c r="D8" s="2">
        <v>435</v>
      </c>
      <c r="E8" s="3">
        <v>605</v>
      </c>
      <c r="F8" s="3">
        <v>31</v>
      </c>
      <c r="G8" s="3">
        <v>0.03</v>
      </c>
      <c r="H8" s="3">
        <v>11</v>
      </c>
      <c r="I8" s="3">
        <v>-0.03</v>
      </c>
      <c r="J8" s="3">
        <v>94</v>
      </c>
      <c r="K8" s="3">
        <v>5.9</v>
      </c>
      <c r="L8" s="3">
        <v>2.85</v>
      </c>
      <c r="M8" s="3">
        <v>4.2</v>
      </c>
      <c r="N8" s="3">
        <v>3</v>
      </c>
      <c r="O8" s="3">
        <v>4.8</v>
      </c>
      <c r="P8" s="3">
        <v>0.84</v>
      </c>
      <c r="Q8" s="3">
        <v>0.82</v>
      </c>
      <c r="R8" s="3">
        <v>0.9</v>
      </c>
      <c r="S8" s="3">
        <v>10.3</v>
      </c>
      <c r="T8" s="3">
        <v>7.6</v>
      </c>
      <c r="U8" s="2">
        <v>201508</v>
      </c>
    </row>
    <row r="9" spans="1:21" x14ac:dyDescent="0.25">
      <c r="A9" s="2" t="s">
        <v>35</v>
      </c>
      <c r="B9" s="4" t="s">
        <v>36</v>
      </c>
      <c r="C9" s="2">
        <v>2167</v>
      </c>
      <c r="D9" s="2">
        <v>408</v>
      </c>
      <c r="E9" s="3">
        <v>757</v>
      </c>
      <c r="F9" s="3">
        <v>38</v>
      </c>
      <c r="G9" s="3">
        <v>0.03</v>
      </c>
      <c r="H9" s="3">
        <v>31</v>
      </c>
      <c r="I9" s="3">
        <v>0.03</v>
      </c>
      <c r="J9" s="3">
        <v>89</v>
      </c>
      <c r="K9" s="3">
        <v>2.8</v>
      </c>
      <c r="L9" s="3">
        <v>2.95</v>
      </c>
      <c r="M9" s="3">
        <v>-0.2</v>
      </c>
      <c r="N9" s="3">
        <v>1.6</v>
      </c>
      <c r="O9" s="3">
        <v>0.5</v>
      </c>
      <c r="P9" s="3">
        <v>1.58</v>
      </c>
      <c r="Q9" s="3">
        <v>1.65</v>
      </c>
      <c r="R9" s="3">
        <v>0.94</v>
      </c>
      <c r="S9" s="3">
        <v>5.2</v>
      </c>
      <c r="T9" s="3">
        <v>6.7</v>
      </c>
      <c r="U9" s="2">
        <v>201508</v>
      </c>
    </row>
    <row r="10" spans="1:21" x14ac:dyDescent="0.25">
      <c r="A10" s="2" t="s">
        <v>81</v>
      </c>
      <c r="B10" s="4" t="s">
        <v>82</v>
      </c>
      <c r="C10" s="2">
        <v>2163</v>
      </c>
      <c r="D10" s="2">
        <v>452</v>
      </c>
      <c r="E10" s="3">
        <v>1170</v>
      </c>
      <c r="F10" s="3">
        <v>34</v>
      </c>
      <c r="G10" s="3">
        <v>-0.03</v>
      </c>
      <c r="H10" s="3">
        <v>25</v>
      </c>
      <c r="I10" s="3">
        <v>-0.04</v>
      </c>
      <c r="J10" s="3">
        <v>94</v>
      </c>
      <c r="K10" s="3">
        <v>5.5</v>
      </c>
      <c r="L10" s="3">
        <v>2.82</v>
      </c>
      <c r="M10" s="3">
        <v>0.9</v>
      </c>
      <c r="N10" s="3">
        <v>2.2000000000000002</v>
      </c>
      <c r="O10" s="3">
        <v>2.5</v>
      </c>
      <c r="P10" s="3">
        <v>0.71</v>
      </c>
      <c r="Q10" s="3">
        <v>1.07</v>
      </c>
      <c r="R10" s="3">
        <v>1.1000000000000001</v>
      </c>
      <c r="S10" s="3">
        <v>7.5</v>
      </c>
      <c r="T10" s="3">
        <v>7.3</v>
      </c>
      <c r="U10" s="2">
        <v>201508</v>
      </c>
    </row>
    <row r="11" spans="1:21" x14ac:dyDescent="0.25">
      <c r="A11" s="2" t="s">
        <v>37</v>
      </c>
      <c r="B11" s="4" t="s">
        <v>38</v>
      </c>
      <c r="C11" s="2">
        <v>2135</v>
      </c>
      <c r="D11" s="2">
        <v>416</v>
      </c>
      <c r="E11" s="3">
        <v>1080</v>
      </c>
      <c r="F11" s="3">
        <v>19</v>
      </c>
      <c r="G11" s="3">
        <v>-0.08</v>
      </c>
      <c r="H11" s="3">
        <v>37</v>
      </c>
      <c r="I11" s="3">
        <v>0.01</v>
      </c>
      <c r="J11" s="3">
        <v>97</v>
      </c>
      <c r="K11" s="3">
        <v>3.4</v>
      </c>
      <c r="L11" s="3">
        <v>2.83</v>
      </c>
      <c r="M11" s="3">
        <v>2</v>
      </c>
      <c r="N11" s="3">
        <v>0.3</v>
      </c>
      <c r="O11" s="3">
        <v>2</v>
      </c>
      <c r="P11" s="3">
        <v>0.88</v>
      </c>
      <c r="Q11" s="3">
        <v>0.89</v>
      </c>
      <c r="R11" s="3">
        <v>-0.49</v>
      </c>
      <c r="S11" s="3">
        <v>7.2</v>
      </c>
      <c r="T11" s="3">
        <v>5.8</v>
      </c>
      <c r="U11" s="2">
        <v>201508</v>
      </c>
    </row>
    <row r="12" spans="1:21" x14ac:dyDescent="0.25">
      <c r="C12" s="2">
        <v>2241.4</v>
      </c>
      <c r="D12" s="2">
        <v>470.6</v>
      </c>
      <c r="E12" s="2">
        <v>800.9</v>
      </c>
      <c r="F12" s="2">
        <v>42.2</v>
      </c>
      <c r="G12" s="2">
        <v>4.600000000000002E-2</v>
      </c>
      <c r="H12" s="2">
        <v>29.8</v>
      </c>
      <c r="I12" s="2">
        <v>1.9E-2</v>
      </c>
      <c r="J12" s="2">
        <v>95.3</v>
      </c>
      <c r="K12" s="2">
        <v>3.8699999999999997</v>
      </c>
      <c r="L12" s="2">
        <v>2.8050000000000002</v>
      </c>
      <c r="M12" s="2">
        <v>2.0700000000000003</v>
      </c>
      <c r="N12" s="2">
        <v>1.53</v>
      </c>
      <c r="O12" s="2">
        <v>2.5299999999999998</v>
      </c>
      <c r="P12" s="2">
        <v>1.238</v>
      </c>
      <c r="Q12" s="2">
        <v>1.2330000000000001</v>
      </c>
      <c r="R12" s="2">
        <v>0.43999999999999995</v>
      </c>
      <c r="S12" s="2">
        <v>7.3100000000000005</v>
      </c>
      <c r="T12" s="2">
        <v>6.06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T12" sqref="T12"/>
    </sheetView>
  </sheetViews>
  <sheetFormatPr defaultRowHeight="15" x14ac:dyDescent="0.25"/>
  <cols>
    <col min="1" max="1" width="11.7109375" style="2" bestFit="1" customWidth="1"/>
    <col min="2" max="2" width="14.7109375" style="2" bestFit="1" customWidth="1"/>
    <col min="3" max="3" width="5" style="2" bestFit="1" customWidth="1"/>
    <col min="4" max="4" width="5.28515625" style="2" bestFit="1" customWidth="1"/>
    <col min="5" max="5" width="6.28515625" style="2" bestFit="1" customWidth="1"/>
    <col min="6" max="6" width="5.42578125" style="2" bestFit="1" customWidth="1"/>
    <col min="7" max="7" width="7" style="2" bestFit="1" customWidth="1"/>
    <col min="8" max="8" width="5.5703125" style="2" bestFit="1" customWidth="1"/>
    <col min="9" max="9" width="7.140625" style="2" bestFit="1" customWidth="1"/>
    <col min="10" max="10" width="5.85546875" style="2" bestFit="1" customWidth="1"/>
    <col min="11" max="11" width="4.7109375" style="2" bestFit="1" customWidth="1"/>
    <col min="12" max="12" width="5" style="2" bestFit="1" customWidth="1"/>
    <col min="13" max="15" width="4.7109375" style="2" bestFit="1" customWidth="1"/>
    <col min="16" max="18" width="5.7109375" style="2" bestFit="1" customWidth="1"/>
    <col min="19" max="20" width="5" style="2" bestFit="1" customWidth="1"/>
    <col min="21" max="21" width="8.7109375" style="2" bestFit="1" customWidth="1"/>
    <col min="22" max="16384" width="9.140625" style="2"/>
  </cols>
  <sheetData>
    <row r="1" spans="1:21" x14ac:dyDescent="0.25">
      <c r="A1" s="1" t="s">
        <v>18</v>
      </c>
      <c r="B1" s="1" t="s">
        <v>19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20</v>
      </c>
    </row>
    <row r="2" spans="1:21" x14ac:dyDescent="0.25">
      <c r="A2" s="2" t="s">
        <v>25</v>
      </c>
      <c r="B2" s="4" t="s">
        <v>26</v>
      </c>
      <c r="C2" s="2">
        <v>2348</v>
      </c>
      <c r="D2" s="2">
        <v>565</v>
      </c>
      <c r="E2" s="3">
        <v>1167</v>
      </c>
      <c r="F2" s="3">
        <v>70</v>
      </c>
      <c r="G2" s="3">
        <v>0.1</v>
      </c>
      <c r="H2" s="3">
        <v>39</v>
      </c>
      <c r="I2" s="3">
        <v>0.01</v>
      </c>
      <c r="J2" s="3">
        <v>98</v>
      </c>
      <c r="K2" s="3">
        <v>3.9</v>
      </c>
      <c r="L2" s="3">
        <v>2.92</v>
      </c>
      <c r="M2" s="3">
        <v>3</v>
      </c>
      <c r="N2" s="3">
        <v>1.1000000000000001</v>
      </c>
      <c r="O2" s="3">
        <v>3</v>
      </c>
      <c r="P2" s="3">
        <v>1.27</v>
      </c>
      <c r="Q2" s="3">
        <v>0.74</v>
      </c>
      <c r="R2" s="3">
        <v>-0.74</v>
      </c>
      <c r="S2" s="3">
        <v>7.7</v>
      </c>
      <c r="T2" s="3">
        <v>4.4000000000000004</v>
      </c>
      <c r="U2" s="2">
        <v>201508</v>
      </c>
    </row>
    <row r="3" spans="1:21" x14ac:dyDescent="0.25">
      <c r="A3" s="2" t="s">
        <v>21</v>
      </c>
      <c r="B3" s="4" t="s">
        <v>22</v>
      </c>
      <c r="C3" s="2">
        <v>2407</v>
      </c>
      <c r="D3" s="2">
        <v>548</v>
      </c>
      <c r="E3" s="3">
        <v>-398</v>
      </c>
      <c r="F3" s="3">
        <v>63</v>
      </c>
      <c r="G3" s="3">
        <v>0.28999999999999998</v>
      </c>
      <c r="H3" s="3">
        <v>3</v>
      </c>
      <c r="I3" s="3">
        <v>0.06</v>
      </c>
      <c r="J3" s="3">
        <v>99</v>
      </c>
      <c r="K3" s="3">
        <v>4.9000000000000004</v>
      </c>
      <c r="L3" s="3">
        <v>2.5299999999999998</v>
      </c>
      <c r="M3" s="3">
        <v>3.4</v>
      </c>
      <c r="N3" s="3">
        <v>4</v>
      </c>
      <c r="O3" s="3">
        <v>4.0999999999999996</v>
      </c>
      <c r="P3" s="3">
        <v>2.21</v>
      </c>
      <c r="Q3" s="3">
        <v>2.2999999999999998</v>
      </c>
      <c r="R3" s="3">
        <v>1.49</v>
      </c>
      <c r="S3" s="3">
        <v>7.8</v>
      </c>
      <c r="T3" s="3">
        <v>5.6</v>
      </c>
      <c r="U3" s="2">
        <v>201508</v>
      </c>
    </row>
    <row r="4" spans="1:21" x14ac:dyDescent="0.25">
      <c r="A4" s="2" t="s">
        <v>23</v>
      </c>
      <c r="B4" s="4" t="s">
        <v>24</v>
      </c>
      <c r="C4" s="2">
        <v>2402</v>
      </c>
      <c r="D4" s="2">
        <v>531</v>
      </c>
      <c r="E4" s="3">
        <v>1279</v>
      </c>
      <c r="F4" s="3">
        <v>87</v>
      </c>
      <c r="G4" s="3">
        <v>0.14000000000000001</v>
      </c>
      <c r="H4" s="3">
        <v>49</v>
      </c>
      <c r="I4" s="3">
        <v>0.03</v>
      </c>
      <c r="J4" s="3">
        <v>98</v>
      </c>
      <c r="K4" s="3">
        <v>1.2</v>
      </c>
      <c r="L4" s="3">
        <v>2.92</v>
      </c>
      <c r="M4" s="3">
        <v>2.9</v>
      </c>
      <c r="N4" s="3">
        <v>2.5</v>
      </c>
      <c r="O4" s="3">
        <v>3.6</v>
      </c>
      <c r="P4" s="3">
        <v>1.35</v>
      </c>
      <c r="Q4" s="3">
        <v>0.78</v>
      </c>
      <c r="R4" s="3">
        <v>0.14000000000000001</v>
      </c>
      <c r="S4" s="3">
        <v>6.2</v>
      </c>
      <c r="T4" s="3">
        <v>6.3</v>
      </c>
      <c r="U4" s="2">
        <v>201508</v>
      </c>
    </row>
    <row r="5" spans="1:21" x14ac:dyDescent="0.25">
      <c r="A5" s="2" t="s">
        <v>65</v>
      </c>
      <c r="B5" s="4" t="s">
        <v>83</v>
      </c>
      <c r="C5" s="2">
        <v>2106</v>
      </c>
      <c r="D5" s="2">
        <v>484</v>
      </c>
      <c r="E5" s="3">
        <v>1113</v>
      </c>
      <c r="F5" s="3">
        <v>45</v>
      </c>
      <c r="G5" s="3">
        <v>0.1</v>
      </c>
      <c r="H5" s="3">
        <v>0.32</v>
      </c>
      <c r="I5" s="3">
        <v>-0.01</v>
      </c>
      <c r="J5" s="3">
        <v>96</v>
      </c>
      <c r="K5" s="3">
        <v>4.2</v>
      </c>
      <c r="L5" s="3">
        <v>2.95</v>
      </c>
      <c r="M5" s="3">
        <v>2.2000000000000002</v>
      </c>
      <c r="N5" s="3">
        <v>-0.2</v>
      </c>
      <c r="O5" s="3">
        <v>1.9</v>
      </c>
      <c r="P5" s="3">
        <v>0.11</v>
      </c>
      <c r="Q5" s="3">
        <v>0.08</v>
      </c>
      <c r="R5" s="3">
        <v>-0.73</v>
      </c>
      <c r="S5" s="3">
        <v>5.6</v>
      </c>
      <c r="T5" s="3">
        <v>5.3</v>
      </c>
      <c r="U5" s="2">
        <v>201508</v>
      </c>
    </row>
    <row r="6" spans="1:21" x14ac:dyDescent="0.25">
      <c r="A6" s="2" t="s">
        <v>27</v>
      </c>
      <c r="B6" s="4" t="s">
        <v>28</v>
      </c>
      <c r="C6" s="2">
        <v>2257</v>
      </c>
      <c r="D6" s="2">
        <v>479</v>
      </c>
      <c r="E6" s="3">
        <v>732</v>
      </c>
      <c r="F6" s="3">
        <v>33</v>
      </c>
      <c r="G6" s="3">
        <v>0.02</v>
      </c>
      <c r="H6" s="3">
        <v>18</v>
      </c>
      <c r="I6" s="3">
        <v>-0.02</v>
      </c>
      <c r="J6" s="3">
        <v>91</v>
      </c>
      <c r="K6" s="3">
        <v>5.4</v>
      </c>
      <c r="L6" s="3">
        <v>2.84</v>
      </c>
      <c r="M6" s="3">
        <v>2.4</v>
      </c>
      <c r="N6" s="3">
        <v>1.3</v>
      </c>
      <c r="O6" s="3">
        <v>2.4</v>
      </c>
      <c r="P6" s="3">
        <v>1.46</v>
      </c>
      <c r="Q6" s="3">
        <v>2.15</v>
      </c>
      <c r="R6" s="3">
        <v>0.93</v>
      </c>
      <c r="S6" s="3">
        <v>6.4</v>
      </c>
      <c r="T6" s="3">
        <v>4.9000000000000004</v>
      </c>
      <c r="U6" s="2">
        <v>201508</v>
      </c>
    </row>
    <row r="7" spans="1:21" x14ac:dyDescent="0.25">
      <c r="A7" s="2" t="s">
        <v>31</v>
      </c>
      <c r="B7" s="4" t="s">
        <v>32</v>
      </c>
      <c r="C7" s="2">
        <v>2176</v>
      </c>
      <c r="D7" s="2">
        <v>470</v>
      </c>
      <c r="E7" s="3">
        <v>467</v>
      </c>
      <c r="F7" s="3">
        <v>30</v>
      </c>
      <c r="G7" s="3">
        <v>0.05</v>
      </c>
      <c r="H7" s="3">
        <v>29</v>
      </c>
      <c r="I7" s="3">
        <v>0.06</v>
      </c>
      <c r="J7" s="3">
        <v>95</v>
      </c>
      <c r="K7" s="3">
        <v>4.9000000000000004</v>
      </c>
      <c r="L7" s="3">
        <v>2.76</v>
      </c>
      <c r="M7" s="3">
        <v>0.3</v>
      </c>
      <c r="N7" s="3">
        <v>-1.7</v>
      </c>
      <c r="O7" s="3">
        <v>-0.1</v>
      </c>
      <c r="P7" s="3">
        <v>0.97</v>
      </c>
      <c r="Q7" s="3">
        <v>1.8</v>
      </c>
      <c r="R7" s="3">
        <v>1.22</v>
      </c>
      <c r="S7" s="3">
        <v>8.4</v>
      </c>
      <c r="T7" s="3">
        <v>7.8</v>
      </c>
      <c r="U7" s="2">
        <v>201508</v>
      </c>
    </row>
    <row r="8" spans="1:21" x14ac:dyDescent="0.25">
      <c r="A8" s="2" t="s">
        <v>81</v>
      </c>
      <c r="B8" s="4" t="s">
        <v>82</v>
      </c>
      <c r="C8" s="2">
        <v>2163</v>
      </c>
      <c r="D8" s="2">
        <v>452</v>
      </c>
      <c r="E8" s="3">
        <v>1170</v>
      </c>
      <c r="F8" s="3">
        <v>34</v>
      </c>
      <c r="G8" s="3">
        <v>-0.03</v>
      </c>
      <c r="H8" s="3">
        <v>25</v>
      </c>
      <c r="I8" s="3">
        <v>-0.04</v>
      </c>
      <c r="J8" s="3">
        <v>94</v>
      </c>
      <c r="K8" s="3">
        <v>5.5</v>
      </c>
      <c r="L8" s="3">
        <v>2.82</v>
      </c>
      <c r="M8" s="3">
        <v>0.9</v>
      </c>
      <c r="N8" s="3">
        <v>2.2000000000000002</v>
      </c>
      <c r="O8" s="3">
        <v>2.5</v>
      </c>
      <c r="P8" s="3">
        <v>0.71</v>
      </c>
      <c r="Q8" s="3">
        <v>1.07</v>
      </c>
      <c r="R8" s="3">
        <v>1.1000000000000001</v>
      </c>
      <c r="S8" s="3">
        <v>7.5</v>
      </c>
      <c r="T8" s="3">
        <v>7.3</v>
      </c>
      <c r="U8" s="2">
        <v>201508</v>
      </c>
    </row>
    <row r="9" spans="1:21" x14ac:dyDescent="0.25">
      <c r="A9" s="2" t="s">
        <v>84</v>
      </c>
      <c r="B9" s="4" t="s">
        <v>85</v>
      </c>
      <c r="C9" s="2">
        <v>2115</v>
      </c>
      <c r="D9" s="2">
        <v>443</v>
      </c>
      <c r="E9" s="3">
        <v>-19</v>
      </c>
      <c r="F9" s="3">
        <v>62</v>
      </c>
      <c r="G9" s="3">
        <v>0.24</v>
      </c>
      <c r="H9" s="3">
        <v>27</v>
      </c>
      <c r="I9" s="3">
        <v>0.11</v>
      </c>
      <c r="J9" s="3">
        <v>90</v>
      </c>
      <c r="K9" s="3">
        <v>2.6</v>
      </c>
      <c r="L9" s="3">
        <v>2.76</v>
      </c>
      <c r="M9" s="3">
        <v>0</v>
      </c>
      <c r="N9" s="3">
        <v>1</v>
      </c>
      <c r="O9" s="3">
        <v>0.2</v>
      </c>
      <c r="P9" s="3">
        <v>0.78</v>
      </c>
      <c r="Q9" s="3">
        <v>0.48</v>
      </c>
      <c r="R9" s="3">
        <v>0.28999999999999998</v>
      </c>
      <c r="S9" s="3">
        <v>6</v>
      </c>
      <c r="T9" s="3">
        <v>8.3000000000000007</v>
      </c>
      <c r="U9" s="2">
        <v>201508</v>
      </c>
    </row>
    <row r="10" spans="1:21" x14ac:dyDescent="0.25">
      <c r="A10" s="2" t="s">
        <v>33</v>
      </c>
      <c r="B10" s="4" t="s">
        <v>34</v>
      </c>
      <c r="C10" s="2">
        <v>2174</v>
      </c>
      <c r="D10" s="2">
        <v>435</v>
      </c>
      <c r="E10" s="3">
        <v>605</v>
      </c>
      <c r="F10" s="3">
        <v>31</v>
      </c>
      <c r="G10" s="3">
        <v>0.03</v>
      </c>
      <c r="H10" s="3">
        <v>11</v>
      </c>
      <c r="I10" s="3">
        <v>-0.03</v>
      </c>
      <c r="J10" s="3">
        <v>94</v>
      </c>
      <c r="K10" s="3">
        <v>5.9</v>
      </c>
      <c r="L10" s="3">
        <v>2.85</v>
      </c>
      <c r="M10" s="3">
        <v>4.2</v>
      </c>
      <c r="N10" s="3">
        <v>3</v>
      </c>
      <c r="O10" s="3">
        <v>4.8</v>
      </c>
      <c r="P10" s="3">
        <v>0.84</v>
      </c>
      <c r="Q10" s="3">
        <v>0.82</v>
      </c>
      <c r="R10" s="3">
        <v>0.9</v>
      </c>
      <c r="S10" s="3">
        <v>10.3</v>
      </c>
      <c r="T10" s="3">
        <v>7.6</v>
      </c>
      <c r="U10" s="2">
        <v>201508</v>
      </c>
    </row>
    <row r="11" spans="1:21" x14ac:dyDescent="0.25">
      <c r="A11" s="2" t="s">
        <v>39</v>
      </c>
      <c r="B11" s="4" t="s">
        <v>40</v>
      </c>
      <c r="C11" s="2">
        <v>2116</v>
      </c>
      <c r="D11" s="2">
        <v>429</v>
      </c>
      <c r="E11" s="3">
        <v>1474</v>
      </c>
      <c r="F11" s="3">
        <v>28</v>
      </c>
      <c r="G11" s="3">
        <v>-0.09</v>
      </c>
      <c r="H11" s="3">
        <v>42</v>
      </c>
      <c r="I11" s="3">
        <v>-0.01</v>
      </c>
      <c r="J11" s="3">
        <v>97</v>
      </c>
      <c r="K11" s="3">
        <v>4.3</v>
      </c>
      <c r="L11" s="3">
        <v>2.84</v>
      </c>
      <c r="M11" s="3">
        <v>1.3</v>
      </c>
      <c r="N11" s="3">
        <v>3.7</v>
      </c>
      <c r="O11" s="3">
        <v>3.9</v>
      </c>
      <c r="P11" s="3">
        <v>0.28000000000000003</v>
      </c>
      <c r="Q11" s="3">
        <v>-0.14000000000000001</v>
      </c>
      <c r="R11" s="3">
        <v>-0.86</v>
      </c>
      <c r="S11" s="3">
        <v>7.5</v>
      </c>
      <c r="T11" s="3">
        <v>6.5</v>
      </c>
      <c r="U11" s="2">
        <v>201508</v>
      </c>
    </row>
    <row r="12" spans="1:21" x14ac:dyDescent="0.25">
      <c r="C12" s="2">
        <f>AVERAGE(C2:C11)</f>
        <v>2226.4</v>
      </c>
      <c r="D12" s="2">
        <f t="shared" ref="D12:T12" si="0">AVERAGE(D2:D11)</f>
        <v>483.6</v>
      </c>
      <c r="E12" s="2">
        <f t="shared" si="0"/>
        <v>759</v>
      </c>
      <c r="F12" s="2">
        <f t="shared" si="0"/>
        <v>48.3</v>
      </c>
      <c r="G12" s="2">
        <f t="shared" si="0"/>
        <v>8.5000000000000006E-2</v>
      </c>
      <c r="H12" s="2">
        <f t="shared" si="0"/>
        <v>24.332000000000001</v>
      </c>
      <c r="I12" s="2">
        <f t="shared" si="0"/>
        <v>1.6E-2</v>
      </c>
      <c r="J12" s="2">
        <f t="shared" si="0"/>
        <v>95.2</v>
      </c>
      <c r="K12" s="2">
        <f t="shared" si="0"/>
        <v>4.2799999999999994</v>
      </c>
      <c r="L12" s="2">
        <f t="shared" si="0"/>
        <v>2.819</v>
      </c>
      <c r="M12" s="2">
        <f t="shared" si="0"/>
        <v>2.06</v>
      </c>
      <c r="N12" s="2">
        <f t="shared" si="0"/>
        <v>1.69</v>
      </c>
      <c r="O12" s="2">
        <f t="shared" si="0"/>
        <v>2.63</v>
      </c>
      <c r="P12" s="2">
        <f t="shared" si="0"/>
        <v>0.99799999999999989</v>
      </c>
      <c r="Q12" s="2">
        <f t="shared" si="0"/>
        <v>1.008</v>
      </c>
      <c r="R12" s="2">
        <f t="shared" si="0"/>
        <v>0.37400000000000005</v>
      </c>
      <c r="S12" s="2">
        <f t="shared" si="0"/>
        <v>7.339999999999999</v>
      </c>
      <c r="T12" s="2">
        <f t="shared" si="0"/>
        <v>6.3999999999999995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C13" sqref="C13"/>
    </sheetView>
  </sheetViews>
  <sheetFormatPr defaultRowHeight="15" x14ac:dyDescent="0.25"/>
  <cols>
    <col min="1" max="1" width="10.7109375" bestFit="1" customWidth="1"/>
    <col min="2" max="2" width="29.85546875" bestFit="1" customWidth="1"/>
  </cols>
  <sheetData>
    <row r="1" spans="1:21" x14ac:dyDescent="0.25">
      <c r="A1" s="1" t="s">
        <v>18</v>
      </c>
      <c r="B1" s="1" t="s">
        <v>19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20</v>
      </c>
    </row>
    <row r="2" spans="1:21" x14ac:dyDescent="0.25">
      <c r="A2" s="2" t="s">
        <v>41</v>
      </c>
      <c r="B2" s="4" t="s">
        <v>22</v>
      </c>
      <c r="C2" s="2">
        <v>2407</v>
      </c>
      <c r="D2" s="2">
        <v>548</v>
      </c>
      <c r="E2" s="3">
        <v>-398</v>
      </c>
      <c r="F2" s="3">
        <v>63</v>
      </c>
      <c r="G2" s="3">
        <v>0.28999999999999998</v>
      </c>
      <c r="H2" s="3">
        <v>3</v>
      </c>
      <c r="I2" s="3">
        <v>0.06</v>
      </c>
      <c r="J2" s="3">
        <v>99</v>
      </c>
      <c r="K2" s="3">
        <v>4.9000000000000004</v>
      </c>
      <c r="L2" s="3">
        <v>2.5299999999999998</v>
      </c>
      <c r="M2" s="3">
        <v>3.4</v>
      </c>
      <c r="N2" s="3">
        <v>4</v>
      </c>
      <c r="O2" s="3">
        <v>4.0999999999999996</v>
      </c>
      <c r="P2" s="3">
        <v>2.21</v>
      </c>
      <c r="Q2" s="3">
        <v>2.2999999999999998</v>
      </c>
      <c r="R2" s="3">
        <v>1.49</v>
      </c>
      <c r="S2" s="3">
        <v>7.8</v>
      </c>
      <c r="T2" s="3">
        <v>5.6</v>
      </c>
      <c r="U2" s="2">
        <v>201508</v>
      </c>
    </row>
    <row r="3" spans="1:21" x14ac:dyDescent="0.25">
      <c r="A3" s="2" t="s">
        <v>42</v>
      </c>
      <c r="B3" s="4" t="s">
        <v>43</v>
      </c>
      <c r="C3" s="2">
        <v>2570</v>
      </c>
      <c r="D3" s="2">
        <v>737</v>
      </c>
      <c r="E3" s="3">
        <v>1411</v>
      </c>
      <c r="F3" s="3">
        <v>93</v>
      </c>
      <c r="G3" s="3">
        <v>0.14000000000000001</v>
      </c>
      <c r="H3" s="3">
        <v>43</v>
      </c>
      <c r="I3" s="3">
        <v>0</v>
      </c>
      <c r="J3" s="3">
        <v>99</v>
      </c>
      <c r="K3" s="3">
        <v>4.4000000000000004</v>
      </c>
      <c r="L3" s="3">
        <v>3.01</v>
      </c>
      <c r="M3" s="3">
        <v>-7.0000000000000007E-2</v>
      </c>
      <c r="N3" s="3">
        <v>1.3</v>
      </c>
      <c r="O3" s="3">
        <v>1.1000000000000001</v>
      </c>
      <c r="P3" s="3">
        <v>2.58</v>
      </c>
      <c r="Q3" s="3">
        <v>2.57</v>
      </c>
      <c r="R3" s="3">
        <v>2.64</v>
      </c>
      <c r="S3" s="3">
        <v>6.3</v>
      </c>
      <c r="T3" s="3">
        <v>4.5999999999999996</v>
      </c>
      <c r="U3" s="2">
        <v>201508</v>
      </c>
    </row>
    <row r="4" spans="1:21" x14ac:dyDescent="0.25">
      <c r="A4" s="2" t="s">
        <v>44</v>
      </c>
      <c r="B4" s="4" t="s">
        <v>45</v>
      </c>
      <c r="C4" s="2">
        <v>2226</v>
      </c>
      <c r="D4" s="2">
        <v>434</v>
      </c>
      <c r="E4" s="3">
        <v>1294</v>
      </c>
      <c r="F4" s="3">
        <v>34</v>
      </c>
      <c r="G4" s="3">
        <v>-0.05</v>
      </c>
      <c r="H4" s="3">
        <v>28</v>
      </c>
      <c r="I4" s="3">
        <v>-0.04</v>
      </c>
      <c r="J4" s="3">
        <v>99</v>
      </c>
      <c r="K4" s="3">
        <v>3.7</v>
      </c>
      <c r="L4" s="3">
        <v>2.92</v>
      </c>
      <c r="M4" s="3">
        <v>1.6</v>
      </c>
      <c r="N4" s="3">
        <v>0.04</v>
      </c>
      <c r="O4" s="3">
        <v>1.8</v>
      </c>
      <c r="P4" s="3">
        <v>1.88</v>
      </c>
      <c r="Q4" s="3">
        <v>1.6</v>
      </c>
      <c r="R4" s="3">
        <v>0.75</v>
      </c>
      <c r="S4" s="3">
        <v>3.8</v>
      </c>
      <c r="T4" s="3">
        <v>3.2</v>
      </c>
      <c r="U4" s="2">
        <v>201508</v>
      </c>
    </row>
    <row r="5" spans="1:21" x14ac:dyDescent="0.25">
      <c r="A5" s="2" t="s">
        <v>46</v>
      </c>
      <c r="B5" s="4" t="s">
        <v>47</v>
      </c>
      <c r="C5" s="2">
        <v>2398</v>
      </c>
      <c r="D5" s="2">
        <v>541</v>
      </c>
      <c r="E5" s="3">
        <v>579</v>
      </c>
      <c r="F5" s="3">
        <v>55</v>
      </c>
      <c r="G5" s="3">
        <v>0.12</v>
      </c>
      <c r="H5" s="3">
        <v>42</v>
      </c>
      <c r="I5" s="3">
        <v>0.09</v>
      </c>
      <c r="J5" s="3">
        <v>98</v>
      </c>
      <c r="K5" s="3">
        <v>3.6</v>
      </c>
      <c r="L5" s="3">
        <v>2.95</v>
      </c>
      <c r="M5" s="3">
        <v>3.7</v>
      </c>
      <c r="N5" s="3">
        <v>1.7</v>
      </c>
      <c r="O5" s="3">
        <v>4.2</v>
      </c>
      <c r="P5" s="3">
        <v>1.53</v>
      </c>
      <c r="Q5" s="3">
        <v>0.7</v>
      </c>
      <c r="R5" s="3">
        <v>1.84</v>
      </c>
      <c r="S5" s="3">
        <v>8</v>
      </c>
      <c r="T5" s="3">
        <v>6.7</v>
      </c>
      <c r="U5" s="2">
        <v>201508</v>
      </c>
    </row>
    <row r="6" spans="1:21" x14ac:dyDescent="0.25">
      <c r="A6" s="2" t="s">
        <v>48</v>
      </c>
      <c r="B6" s="4" t="s">
        <v>49</v>
      </c>
      <c r="C6" s="2">
        <v>2073</v>
      </c>
      <c r="D6" s="2">
        <v>323</v>
      </c>
      <c r="E6" s="3">
        <v>-142</v>
      </c>
      <c r="F6" s="3">
        <v>-18</v>
      </c>
      <c r="G6" s="3">
        <v>-0.05</v>
      </c>
      <c r="H6" s="3">
        <v>-3</v>
      </c>
      <c r="I6" s="3">
        <v>0.01</v>
      </c>
      <c r="J6" s="3">
        <v>98</v>
      </c>
      <c r="K6" s="3">
        <v>7.1</v>
      </c>
      <c r="L6" s="3">
        <v>2.58</v>
      </c>
      <c r="M6" s="3">
        <v>5.2</v>
      </c>
      <c r="N6" s="3">
        <v>4</v>
      </c>
      <c r="O6" s="3">
        <v>6.1</v>
      </c>
      <c r="P6" s="3">
        <v>0.36</v>
      </c>
      <c r="Q6" s="3">
        <v>1.45</v>
      </c>
      <c r="R6" s="3">
        <v>0.44</v>
      </c>
      <c r="S6" s="3">
        <v>8</v>
      </c>
      <c r="T6" s="3">
        <v>5.3</v>
      </c>
      <c r="U6" s="2">
        <v>201508</v>
      </c>
    </row>
    <row r="7" spans="1:21" x14ac:dyDescent="0.25">
      <c r="A7" s="2" t="s">
        <v>50</v>
      </c>
      <c r="B7" s="4" t="s">
        <v>51</v>
      </c>
      <c r="C7" s="2">
        <v>2254</v>
      </c>
      <c r="D7" s="2">
        <v>440</v>
      </c>
      <c r="E7" s="3">
        <v>834</v>
      </c>
      <c r="F7" s="3">
        <v>21</v>
      </c>
      <c r="G7" s="3">
        <v>-0.04</v>
      </c>
      <c r="H7" s="3">
        <v>28</v>
      </c>
      <c r="I7" s="3">
        <v>0.01</v>
      </c>
      <c r="J7" s="3">
        <v>99</v>
      </c>
      <c r="K7" s="3">
        <v>5.3</v>
      </c>
      <c r="L7" s="3">
        <v>2.82</v>
      </c>
      <c r="M7" s="3">
        <v>1.7</v>
      </c>
      <c r="N7" s="3">
        <v>1.1000000000000001</v>
      </c>
      <c r="O7" s="3">
        <v>2.5</v>
      </c>
      <c r="P7" s="3">
        <v>1.73</v>
      </c>
      <c r="Q7" s="3">
        <v>1.55</v>
      </c>
      <c r="R7" s="3">
        <v>1.94</v>
      </c>
      <c r="S7" s="3">
        <v>6.9</v>
      </c>
      <c r="T7" s="3">
        <v>6.7</v>
      </c>
      <c r="U7" s="2">
        <v>201508</v>
      </c>
    </row>
    <row r="8" spans="1:21" x14ac:dyDescent="0.25">
      <c r="A8" s="2" t="s">
        <v>52</v>
      </c>
      <c r="B8" s="4" t="s">
        <v>53</v>
      </c>
      <c r="C8" s="2">
        <v>2357</v>
      </c>
      <c r="D8" s="2">
        <v>586</v>
      </c>
      <c r="E8" s="3">
        <v>607</v>
      </c>
      <c r="F8" s="3">
        <v>36</v>
      </c>
      <c r="G8" s="3">
        <v>0.05</v>
      </c>
      <c r="H8" s="3">
        <v>8</v>
      </c>
      <c r="I8" s="3">
        <v>-0.04</v>
      </c>
      <c r="J8" s="3">
        <v>99</v>
      </c>
      <c r="K8" s="3">
        <v>7.8</v>
      </c>
      <c r="L8" s="3">
        <v>2.62</v>
      </c>
      <c r="M8" s="3">
        <v>4.5999999999999996</v>
      </c>
      <c r="N8" s="3">
        <v>5.2</v>
      </c>
      <c r="O8" s="3">
        <v>6.5</v>
      </c>
      <c r="P8" s="3">
        <v>1.06</v>
      </c>
      <c r="Q8" s="3">
        <v>1.36</v>
      </c>
      <c r="R8" s="3">
        <v>1.18</v>
      </c>
      <c r="S8" s="3">
        <v>7</v>
      </c>
      <c r="T8" s="3">
        <v>5.0999999999999996</v>
      </c>
      <c r="U8" s="2">
        <v>201508</v>
      </c>
    </row>
    <row r="9" spans="1:21" x14ac:dyDescent="0.25">
      <c r="A9" s="2" t="s">
        <v>54</v>
      </c>
      <c r="B9" s="4" t="s">
        <v>55</v>
      </c>
      <c r="C9" s="2">
        <v>2259</v>
      </c>
      <c r="D9" s="2">
        <v>556</v>
      </c>
      <c r="E9" s="3">
        <v>1079</v>
      </c>
      <c r="F9" s="3">
        <v>41</v>
      </c>
      <c r="G9" s="3">
        <v>0</v>
      </c>
      <c r="H9" s="3">
        <v>17</v>
      </c>
      <c r="I9" s="3">
        <v>-0.06</v>
      </c>
      <c r="J9" s="3">
        <v>99</v>
      </c>
      <c r="K9" s="3">
        <v>6.9</v>
      </c>
      <c r="L9" s="3">
        <v>2.82</v>
      </c>
      <c r="M9" s="3">
        <v>2.5</v>
      </c>
      <c r="N9" s="3">
        <v>4.4000000000000004</v>
      </c>
      <c r="O9" s="3">
        <v>5.3</v>
      </c>
      <c r="P9" s="3">
        <v>1.05</v>
      </c>
      <c r="Q9" s="3">
        <v>1.1599999999999999</v>
      </c>
      <c r="R9" s="3">
        <v>0.09</v>
      </c>
      <c r="S9" s="3">
        <v>7</v>
      </c>
      <c r="T9" s="3">
        <v>4.3</v>
      </c>
      <c r="U9" s="2">
        <v>201508</v>
      </c>
    </row>
    <row r="10" spans="1:21" x14ac:dyDescent="0.25">
      <c r="A10" s="2" t="s">
        <v>56</v>
      </c>
      <c r="B10" s="4" t="s">
        <v>57</v>
      </c>
      <c r="C10" s="2">
        <v>2052</v>
      </c>
      <c r="D10" s="2">
        <v>313</v>
      </c>
      <c r="E10" s="3">
        <v>93</v>
      </c>
      <c r="F10" s="3">
        <v>13</v>
      </c>
      <c r="G10" s="3">
        <v>0.04</v>
      </c>
      <c r="H10" s="3">
        <v>-6</v>
      </c>
      <c r="I10" s="3">
        <v>-0.03</v>
      </c>
      <c r="J10" s="3">
        <v>99</v>
      </c>
      <c r="K10" s="3">
        <v>4.3</v>
      </c>
      <c r="L10" s="3">
        <v>2.4700000000000002</v>
      </c>
      <c r="M10" s="3">
        <v>2.2999999999999998</v>
      </c>
      <c r="N10" s="3">
        <v>2.2000000000000002</v>
      </c>
      <c r="O10" s="3">
        <v>3</v>
      </c>
      <c r="P10" s="3">
        <v>1.1299999999999999</v>
      </c>
      <c r="Q10" s="3">
        <v>1.58</v>
      </c>
      <c r="R10" s="3">
        <v>1.51</v>
      </c>
      <c r="S10" s="3">
        <v>8.9</v>
      </c>
      <c r="T10" s="3">
        <v>7.8</v>
      </c>
      <c r="U10" s="2">
        <v>201508</v>
      </c>
    </row>
    <row r="11" spans="1:21" x14ac:dyDescent="0.25">
      <c r="A11" s="2" t="s">
        <v>58</v>
      </c>
      <c r="B11" s="4" t="s">
        <v>59</v>
      </c>
      <c r="C11" s="2">
        <v>2304</v>
      </c>
      <c r="D11" s="2">
        <v>512</v>
      </c>
      <c r="E11" s="3">
        <v>1008</v>
      </c>
      <c r="F11" s="3">
        <v>16</v>
      </c>
      <c r="G11" s="3">
        <v>-0.08</v>
      </c>
      <c r="H11" s="3">
        <v>39</v>
      </c>
      <c r="I11" s="3">
        <v>0.03</v>
      </c>
      <c r="J11" s="3">
        <v>88</v>
      </c>
      <c r="K11" s="3">
        <v>6</v>
      </c>
      <c r="L11" s="3">
        <v>2.88</v>
      </c>
      <c r="M11" s="3">
        <v>0.03</v>
      </c>
      <c r="N11" s="3">
        <v>0.1</v>
      </c>
      <c r="O11" s="3">
        <v>0.9</v>
      </c>
      <c r="P11" s="3">
        <v>1.97</v>
      </c>
      <c r="Q11" s="3">
        <v>2.36</v>
      </c>
      <c r="R11" s="3">
        <v>1.84</v>
      </c>
      <c r="S11" s="3">
        <v>8.5</v>
      </c>
      <c r="T11" s="3">
        <v>7.1</v>
      </c>
      <c r="U11" s="2">
        <v>201508</v>
      </c>
    </row>
    <row r="12" spans="1:21" x14ac:dyDescent="0.25">
      <c r="C12">
        <f>AVERAGE(C2:C11)</f>
        <v>2290</v>
      </c>
      <c r="D12">
        <f t="shared" ref="D12:T12" si="0">AVERAGE(D2:D11)</f>
        <v>499</v>
      </c>
      <c r="E12">
        <f t="shared" si="0"/>
        <v>636.5</v>
      </c>
      <c r="F12">
        <f t="shared" si="0"/>
        <v>35.4</v>
      </c>
      <c r="G12">
        <f t="shared" si="0"/>
        <v>4.1999999999999996E-2</v>
      </c>
      <c r="H12">
        <f t="shared" si="0"/>
        <v>19.899999999999999</v>
      </c>
      <c r="I12">
        <f t="shared" si="0"/>
        <v>2.999999999999997E-3</v>
      </c>
      <c r="J12">
        <f t="shared" si="0"/>
        <v>97.7</v>
      </c>
      <c r="K12">
        <f t="shared" si="0"/>
        <v>5.4</v>
      </c>
      <c r="L12">
        <f t="shared" si="0"/>
        <v>2.76</v>
      </c>
      <c r="M12">
        <f t="shared" si="0"/>
        <v>2.4959999999999996</v>
      </c>
      <c r="N12">
        <f t="shared" si="0"/>
        <v>2.4040000000000004</v>
      </c>
      <c r="O12">
        <f t="shared" si="0"/>
        <v>3.5499999999999994</v>
      </c>
      <c r="P12">
        <f t="shared" si="0"/>
        <v>1.5500000000000003</v>
      </c>
      <c r="Q12">
        <f t="shared" si="0"/>
        <v>1.6629999999999998</v>
      </c>
      <c r="R12">
        <f t="shared" si="0"/>
        <v>1.3719999999999999</v>
      </c>
      <c r="S12">
        <f t="shared" si="0"/>
        <v>7.2199999999999989</v>
      </c>
      <c r="T12">
        <f t="shared" si="0"/>
        <v>5.64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sqref="A1:U1"/>
    </sheetView>
  </sheetViews>
  <sheetFormatPr defaultRowHeight="15" x14ac:dyDescent="0.25"/>
  <cols>
    <col min="1" max="1" width="10.7109375" bestFit="1" customWidth="1"/>
    <col min="2" max="2" width="29.85546875" bestFit="1" customWidth="1"/>
  </cols>
  <sheetData>
    <row r="1" spans="1:21" x14ac:dyDescent="0.25">
      <c r="A1" s="1" t="s">
        <v>18</v>
      </c>
      <c r="B1" s="1" t="s">
        <v>19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20</v>
      </c>
    </row>
    <row r="2" spans="1:21" x14ac:dyDescent="0.25">
      <c r="A2" s="2" t="s">
        <v>60</v>
      </c>
      <c r="B2" s="4" t="s">
        <v>59</v>
      </c>
      <c r="C2" s="2">
        <v>2304</v>
      </c>
      <c r="D2" s="2">
        <v>512</v>
      </c>
      <c r="E2" s="3">
        <v>1008</v>
      </c>
      <c r="F2" s="3">
        <v>16</v>
      </c>
      <c r="G2" s="3">
        <v>-0.08</v>
      </c>
      <c r="H2" s="3">
        <v>39</v>
      </c>
      <c r="I2" s="3">
        <v>0.03</v>
      </c>
      <c r="J2" s="3">
        <v>88</v>
      </c>
      <c r="K2" s="3">
        <v>6</v>
      </c>
      <c r="L2" s="3">
        <v>2.88</v>
      </c>
      <c r="M2" s="3">
        <v>0.03</v>
      </c>
      <c r="N2" s="3">
        <v>0.1</v>
      </c>
      <c r="O2" s="3">
        <v>0.9</v>
      </c>
      <c r="P2" s="3">
        <v>1.97</v>
      </c>
      <c r="Q2" s="3">
        <v>2.36</v>
      </c>
      <c r="R2" s="3">
        <v>1.84</v>
      </c>
      <c r="S2" s="3">
        <v>8.5</v>
      </c>
      <c r="T2" s="3">
        <v>7.1</v>
      </c>
      <c r="U2" s="2">
        <v>201508</v>
      </c>
    </row>
    <row r="3" spans="1:21" x14ac:dyDescent="0.25">
      <c r="A3" s="2" t="s">
        <v>63</v>
      </c>
      <c r="B3" s="4" t="s">
        <v>64</v>
      </c>
      <c r="C3" s="2">
        <v>2249</v>
      </c>
      <c r="D3" s="2">
        <v>587</v>
      </c>
      <c r="E3" s="3">
        <v>435</v>
      </c>
      <c r="F3" s="3">
        <v>59</v>
      </c>
      <c r="G3" s="3">
        <v>0.16</v>
      </c>
      <c r="H3" s="3">
        <v>30</v>
      </c>
      <c r="I3" s="3">
        <v>0.06</v>
      </c>
      <c r="J3" s="3">
        <v>99</v>
      </c>
      <c r="K3" s="3">
        <v>6.4</v>
      </c>
      <c r="L3" s="3">
        <v>2.68</v>
      </c>
      <c r="M3" s="3">
        <v>3.9</v>
      </c>
      <c r="N3" s="3">
        <v>0.3</v>
      </c>
      <c r="O3" s="3">
        <v>6.4</v>
      </c>
      <c r="P3" s="3">
        <v>-0.98</v>
      </c>
      <c r="Q3" s="3">
        <v>-0.54</v>
      </c>
      <c r="R3" s="3">
        <v>0.25</v>
      </c>
      <c r="S3" s="3">
        <v>6.4</v>
      </c>
      <c r="T3" s="3">
        <v>5.8</v>
      </c>
      <c r="U3" s="2">
        <v>201508</v>
      </c>
    </row>
    <row r="4" spans="1:21" x14ac:dyDescent="0.25">
      <c r="A4" s="2" t="s">
        <v>65</v>
      </c>
      <c r="B4" s="4" t="s">
        <v>66</v>
      </c>
      <c r="C4" s="2">
        <v>2106</v>
      </c>
      <c r="D4" s="2">
        <v>484</v>
      </c>
      <c r="E4" s="3">
        <v>1113</v>
      </c>
      <c r="F4" s="3">
        <v>45</v>
      </c>
      <c r="G4" s="3">
        <v>0.1</v>
      </c>
      <c r="H4" s="3">
        <v>0.32</v>
      </c>
      <c r="I4" s="3">
        <v>-0.01</v>
      </c>
      <c r="J4" s="3">
        <v>96</v>
      </c>
      <c r="K4" s="3">
        <v>4.2</v>
      </c>
      <c r="L4" s="3">
        <v>2.95</v>
      </c>
      <c r="M4" s="3">
        <v>2.2000000000000002</v>
      </c>
      <c r="N4" s="3">
        <v>-0.2</v>
      </c>
      <c r="O4" s="3">
        <v>1.9</v>
      </c>
      <c r="P4" s="3">
        <v>0.11</v>
      </c>
      <c r="Q4" s="3">
        <v>0.08</v>
      </c>
      <c r="R4" s="3">
        <v>-0.73</v>
      </c>
      <c r="S4" s="3">
        <v>5.6</v>
      </c>
      <c r="T4" s="3">
        <v>5.3</v>
      </c>
      <c r="U4" s="2">
        <v>201508</v>
      </c>
    </row>
    <row r="5" spans="1:21" x14ac:dyDescent="0.25">
      <c r="A5" s="2" t="s">
        <v>54</v>
      </c>
      <c r="B5" s="4" t="s">
        <v>55</v>
      </c>
      <c r="C5" s="2">
        <v>2259</v>
      </c>
      <c r="D5" s="2">
        <v>556</v>
      </c>
      <c r="E5" s="3">
        <v>1079</v>
      </c>
      <c r="F5" s="3">
        <v>41</v>
      </c>
      <c r="G5" s="3">
        <v>0</v>
      </c>
      <c r="H5" s="3">
        <v>17</v>
      </c>
      <c r="I5" s="3">
        <v>-0.06</v>
      </c>
      <c r="J5" s="3">
        <v>99</v>
      </c>
      <c r="K5" s="3">
        <v>6.9</v>
      </c>
      <c r="L5" s="3">
        <v>2.82</v>
      </c>
      <c r="M5" s="3">
        <v>2.5</v>
      </c>
      <c r="N5" s="3">
        <v>4.4000000000000004</v>
      </c>
      <c r="O5" s="3">
        <v>5.3</v>
      </c>
      <c r="P5" s="3">
        <v>1.05</v>
      </c>
      <c r="Q5" s="3">
        <v>1.1599999999999999</v>
      </c>
      <c r="R5" s="3">
        <v>0.09</v>
      </c>
      <c r="S5" s="3">
        <v>7</v>
      </c>
      <c r="T5" s="3">
        <v>4.3</v>
      </c>
      <c r="U5" s="2">
        <v>201508</v>
      </c>
    </row>
    <row r="6" spans="1:21" x14ac:dyDescent="0.25">
      <c r="A6" s="2" t="s">
        <v>67</v>
      </c>
      <c r="B6" s="4" t="s">
        <v>68</v>
      </c>
      <c r="C6" s="2">
        <v>2210</v>
      </c>
      <c r="D6" s="2">
        <v>556</v>
      </c>
      <c r="E6" s="3">
        <v>949</v>
      </c>
      <c r="F6" s="3">
        <v>54</v>
      </c>
      <c r="G6" s="3">
        <v>7.0000000000000007E-2</v>
      </c>
      <c r="H6" s="3">
        <v>27</v>
      </c>
      <c r="I6" s="3">
        <v>0</v>
      </c>
      <c r="J6" s="3">
        <v>99</v>
      </c>
      <c r="K6" s="3">
        <v>5.7</v>
      </c>
      <c r="L6" s="3">
        <v>2.61</v>
      </c>
      <c r="M6" s="3">
        <v>0.1</v>
      </c>
      <c r="N6" s="3">
        <v>2.5</v>
      </c>
      <c r="O6" s="3">
        <v>2.1</v>
      </c>
      <c r="P6" s="3">
        <v>0.59</v>
      </c>
      <c r="Q6" s="3">
        <v>0.73</v>
      </c>
      <c r="R6" s="3">
        <v>0.14000000000000001</v>
      </c>
      <c r="S6" s="3">
        <v>6.4</v>
      </c>
      <c r="T6" s="3">
        <v>6.9</v>
      </c>
      <c r="U6" s="2">
        <v>201508</v>
      </c>
    </row>
    <row r="7" spans="1:21" x14ac:dyDescent="0.25">
      <c r="A7" s="2" t="s">
        <v>69</v>
      </c>
      <c r="B7" s="4" t="s">
        <v>70</v>
      </c>
      <c r="C7" s="2">
        <v>2246</v>
      </c>
      <c r="D7" s="2">
        <v>657</v>
      </c>
      <c r="E7" s="3">
        <v>1028</v>
      </c>
      <c r="F7" s="3">
        <v>61</v>
      </c>
      <c r="G7" s="3">
        <v>0.08</v>
      </c>
      <c r="H7" s="3">
        <v>34</v>
      </c>
      <c r="I7" s="3">
        <v>0.01</v>
      </c>
      <c r="J7" s="3">
        <v>99</v>
      </c>
      <c r="K7" s="3">
        <v>7.5</v>
      </c>
      <c r="L7" s="3">
        <v>2.75</v>
      </c>
      <c r="M7" s="3">
        <v>2.8</v>
      </c>
      <c r="N7" s="3">
        <v>2.5</v>
      </c>
      <c r="O7" s="3">
        <v>4.3</v>
      </c>
      <c r="P7" s="3">
        <v>-0.46</v>
      </c>
      <c r="Q7" s="3">
        <v>-0.22</v>
      </c>
      <c r="R7" s="3">
        <v>-1.04</v>
      </c>
      <c r="S7" s="3">
        <v>5.8</v>
      </c>
      <c r="T7" s="3">
        <v>6.6</v>
      </c>
      <c r="U7" s="2">
        <v>201508</v>
      </c>
    </row>
    <row r="8" spans="1:21" x14ac:dyDescent="0.25">
      <c r="A8" s="2" t="s">
        <v>71</v>
      </c>
      <c r="B8" s="4" t="s">
        <v>72</v>
      </c>
      <c r="C8" s="2">
        <v>2218</v>
      </c>
      <c r="D8" s="2">
        <v>481</v>
      </c>
      <c r="E8" s="3">
        <v>825</v>
      </c>
      <c r="F8" s="3">
        <v>9</v>
      </c>
      <c r="G8" s="3">
        <v>-0.08</v>
      </c>
      <c r="H8" s="3">
        <v>33</v>
      </c>
      <c r="I8" s="3">
        <v>0.03</v>
      </c>
      <c r="J8" s="3">
        <v>99</v>
      </c>
      <c r="K8" s="3">
        <v>7.3</v>
      </c>
      <c r="L8" s="3">
        <v>2.77</v>
      </c>
      <c r="M8" s="3">
        <v>3.4</v>
      </c>
      <c r="N8" s="3">
        <v>2</v>
      </c>
      <c r="O8" s="3">
        <v>5.3</v>
      </c>
      <c r="P8" s="3">
        <v>0.52</v>
      </c>
      <c r="Q8" s="3">
        <v>1.1599999999999999</v>
      </c>
      <c r="R8" s="3">
        <v>-0.16</v>
      </c>
      <c r="S8" s="3">
        <v>5.3</v>
      </c>
      <c r="T8" s="3">
        <v>6.9</v>
      </c>
      <c r="U8" s="2">
        <v>201508</v>
      </c>
    </row>
    <row r="9" spans="1:21" x14ac:dyDescent="0.25">
      <c r="A9" s="2" t="s">
        <v>73</v>
      </c>
      <c r="B9" s="4" t="s">
        <v>74</v>
      </c>
      <c r="C9" s="2">
        <v>2019</v>
      </c>
      <c r="D9" s="2">
        <v>503</v>
      </c>
      <c r="E9" s="3">
        <v>460</v>
      </c>
      <c r="F9" s="3">
        <v>12</v>
      </c>
      <c r="G9" s="3">
        <v>-0.02</v>
      </c>
      <c r="H9" s="3">
        <v>23</v>
      </c>
      <c r="I9" s="3">
        <v>0.03</v>
      </c>
      <c r="J9" s="3">
        <v>99</v>
      </c>
      <c r="K9" s="3">
        <v>7.4</v>
      </c>
      <c r="L9" s="3">
        <v>2.7</v>
      </c>
      <c r="M9" s="3">
        <v>3.5</v>
      </c>
      <c r="N9" s="3">
        <v>1.9</v>
      </c>
      <c r="O9" s="3">
        <v>5.5</v>
      </c>
      <c r="P9" s="3">
        <v>-0.45</v>
      </c>
      <c r="Q9" s="3">
        <v>-0.09</v>
      </c>
      <c r="R9" s="3">
        <v>-0.57999999999999996</v>
      </c>
      <c r="S9" s="3">
        <v>5.3</v>
      </c>
      <c r="T9" s="3">
        <v>5.3</v>
      </c>
      <c r="U9" s="2">
        <v>201508</v>
      </c>
    </row>
    <row r="10" spans="1:21" x14ac:dyDescent="0.25">
      <c r="A10" s="2" t="s">
        <v>75</v>
      </c>
      <c r="B10" s="4" t="s">
        <v>76</v>
      </c>
      <c r="C10" s="2">
        <v>2219</v>
      </c>
      <c r="D10" s="2">
        <v>446</v>
      </c>
      <c r="E10" s="3">
        <v>755</v>
      </c>
      <c r="F10" s="3">
        <v>8</v>
      </c>
      <c r="G10" s="3">
        <v>-7.0000000000000007E-2</v>
      </c>
      <c r="H10" s="3">
        <v>30</v>
      </c>
      <c r="I10" s="3">
        <v>0.02</v>
      </c>
      <c r="J10" s="3">
        <v>99</v>
      </c>
      <c r="K10" s="3">
        <v>5</v>
      </c>
      <c r="L10" s="3">
        <v>2.76</v>
      </c>
      <c r="M10" s="3">
        <v>3.2</v>
      </c>
      <c r="N10" s="3">
        <v>1.9</v>
      </c>
      <c r="O10" s="3">
        <v>5.4</v>
      </c>
      <c r="P10" s="3">
        <v>0.99</v>
      </c>
      <c r="Q10" s="3">
        <v>1.04</v>
      </c>
      <c r="R10" s="3">
        <v>0.32</v>
      </c>
      <c r="S10" s="3">
        <v>6.5</v>
      </c>
      <c r="T10" s="3">
        <v>4.2</v>
      </c>
      <c r="U10" s="2">
        <v>201508</v>
      </c>
    </row>
    <row r="11" spans="1:21" x14ac:dyDescent="0.25">
      <c r="A11" s="2" t="s">
        <v>77</v>
      </c>
      <c r="B11" s="4" t="s">
        <v>78</v>
      </c>
      <c r="C11" s="2">
        <v>1933</v>
      </c>
      <c r="D11" s="2">
        <v>307</v>
      </c>
      <c r="E11" s="3">
        <v>481</v>
      </c>
      <c r="F11" s="3">
        <v>25</v>
      </c>
      <c r="G11" s="3">
        <v>0.03</v>
      </c>
      <c r="H11" s="3">
        <v>12</v>
      </c>
      <c r="I11" s="3">
        <v>-0.01</v>
      </c>
      <c r="J11" s="3">
        <v>99</v>
      </c>
      <c r="K11" s="3">
        <v>3.8</v>
      </c>
      <c r="L11" s="3">
        <v>2.67</v>
      </c>
      <c r="M11" s="3">
        <v>1.2</v>
      </c>
      <c r="N11" s="3">
        <v>-1</v>
      </c>
      <c r="O11" s="3">
        <v>1</v>
      </c>
      <c r="P11" s="3">
        <v>-0.17</v>
      </c>
      <c r="Q11" s="3">
        <v>0.02</v>
      </c>
      <c r="R11" s="3">
        <v>-0.14000000000000001</v>
      </c>
      <c r="S11" s="3">
        <v>8.6</v>
      </c>
      <c r="T11" s="3">
        <v>4.8</v>
      </c>
      <c r="U11" s="2">
        <v>201508</v>
      </c>
    </row>
    <row r="12" spans="1:21" x14ac:dyDescent="0.25">
      <c r="C12">
        <f>AVERAGE(C2:C11)</f>
        <v>2176.3000000000002</v>
      </c>
      <c r="D12">
        <f t="shared" ref="D12:T12" si="0">AVERAGE(D2:D11)</f>
        <v>508.9</v>
      </c>
      <c r="E12">
        <f t="shared" si="0"/>
        <v>813.3</v>
      </c>
      <c r="F12">
        <f t="shared" si="0"/>
        <v>33</v>
      </c>
      <c r="G12">
        <f t="shared" si="0"/>
        <v>1.9E-2</v>
      </c>
      <c r="H12">
        <f t="shared" si="0"/>
        <v>24.532</v>
      </c>
      <c r="I12">
        <f t="shared" si="0"/>
        <v>0.01</v>
      </c>
      <c r="J12">
        <f t="shared" si="0"/>
        <v>97.6</v>
      </c>
      <c r="K12">
        <f t="shared" si="0"/>
        <v>6.02</v>
      </c>
      <c r="L12">
        <f t="shared" si="0"/>
        <v>2.7590000000000003</v>
      </c>
      <c r="M12">
        <f t="shared" si="0"/>
        <v>2.2829999999999999</v>
      </c>
      <c r="N12">
        <f t="shared" si="0"/>
        <v>1.4400000000000002</v>
      </c>
      <c r="O12">
        <f t="shared" si="0"/>
        <v>3.81</v>
      </c>
      <c r="P12">
        <f t="shared" si="0"/>
        <v>0.317</v>
      </c>
      <c r="Q12">
        <f t="shared" si="0"/>
        <v>0.56999999999999995</v>
      </c>
      <c r="R12">
        <f t="shared" si="0"/>
        <v>-1.0000000000000176E-3</v>
      </c>
      <c r="S12">
        <f t="shared" si="0"/>
        <v>6.5399999999999991</v>
      </c>
      <c r="T12">
        <f t="shared" si="0"/>
        <v>5.72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C12" sqref="C12"/>
    </sheetView>
  </sheetViews>
  <sheetFormatPr defaultRowHeight="15" x14ac:dyDescent="0.25"/>
  <sheetData>
    <row r="1" spans="1:21" x14ac:dyDescent="0.25">
      <c r="A1" s="23" t="s">
        <v>18</v>
      </c>
      <c r="B1" s="23" t="s">
        <v>19</v>
      </c>
      <c r="C1" s="23" t="s">
        <v>0</v>
      </c>
      <c r="D1" s="23" t="s">
        <v>1</v>
      </c>
      <c r="E1" s="23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3" t="s">
        <v>9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20</v>
      </c>
    </row>
    <row r="2" spans="1:21" x14ac:dyDescent="0.25">
      <c r="A2" t="s">
        <v>87</v>
      </c>
      <c r="B2" s="24" t="s">
        <v>88</v>
      </c>
      <c r="C2">
        <v>2715</v>
      </c>
      <c r="D2">
        <v>934</v>
      </c>
      <c r="E2" s="25">
        <v>2386</v>
      </c>
      <c r="F2" s="25">
        <v>110</v>
      </c>
      <c r="G2" s="25">
        <v>7.0000000000000007E-2</v>
      </c>
      <c r="H2" s="25">
        <v>72</v>
      </c>
      <c r="I2" s="25">
        <v>0</v>
      </c>
      <c r="J2" s="25">
        <v>99</v>
      </c>
      <c r="K2" s="25">
        <v>7.2</v>
      </c>
      <c r="L2" s="25">
        <v>2.94</v>
      </c>
      <c r="M2" s="25">
        <v>0.7</v>
      </c>
      <c r="N2" s="25">
        <v>1.9</v>
      </c>
      <c r="O2" s="25">
        <v>2.5</v>
      </c>
      <c r="P2" s="25">
        <v>1.62</v>
      </c>
      <c r="Q2" s="25">
        <v>0.65</v>
      </c>
      <c r="R2" s="25">
        <v>0.75</v>
      </c>
      <c r="S2" s="25">
        <v>7.6</v>
      </c>
      <c r="T2" s="25">
        <v>4.2</v>
      </c>
      <c r="U2">
        <v>201508</v>
      </c>
    </row>
    <row r="3" spans="1:21" x14ac:dyDescent="0.25">
      <c r="A3" t="s">
        <v>89</v>
      </c>
      <c r="B3" s="24" t="s">
        <v>90</v>
      </c>
      <c r="C3">
        <v>2570</v>
      </c>
      <c r="D3">
        <v>737</v>
      </c>
      <c r="E3" s="25">
        <v>1411</v>
      </c>
      <c r="F3" s="25">
        <v>93</v>
      </c>
      <c r="G3" s="25">
        <v>0.14000000000000001</v>
      </c>
      <c r="H3" s="25">
        <v>43</v>
      </c>
      <c r="I3" s="25">
        <v>0</v>
      </c>
      <c r="J3" s="25">
        <v>99</v>
      </c>
      <c r="K3" s="25">
        <v>4.4000000000000004</v>
      </c>
      <c r="L3" s="25">
        <v>3.01</v>
      </c>
      <c r="M3" s="25">
        <v>-0.7</v>
      </c>
      <c r="N3" s="25">
        <v>1.6</v>
      </c>
      <c r="O3" s="25">
        <v>1.1000000000000001</v>
      </c>
      <c r="P3" s="25">
        <v>2.58</v>
      </c>
      <c r="Q3" s="25">
        <v>2.57</v>
      </c>
      <c r="R3" s="25">
        <v>2.65</v>
      </c>
      <c r="S3" s="25">
        <v>6.3</v>
      </c>
      <c r="T3" s="25">
        <v>4.5999999999999996</v>
      </c>
      <c r="U3">
        <v>201508</v>
      </c>
    </row>
    <row r="4" spans="1:21" x14ac:dyDescent="0.25">
      <c r="A4" t="s">
        <v>91</v>
      </c>
      <c r="B4" s="24" t="s">
        <v>92</v>
      </c>
      <c r="C4">
        <v>2537</v>
      </c>
      <c r="D4">
        <v>775</v>
      </c>
      <c r="E4" s="25">
        <v>1330</v>
      </c>
      <c r="F4" s="25">
        <v>82</v>
      </c>
      <c r="G4" s="25">
        <v>0.11</v>
      </c>
      <c r="H4" s="25">
        <v>51</v>
      </c>
      <c r="I4" s="25">
        <v>0.04</v>
      </c>
      <c r="J4" s="25">
        <v>92</v>
      </c>
      <c r="K4" s="25">
        <v>6.9</v>
      </c>
      <c r="L4" s="25">
        <v>2.93</v>
      </c>
      <c r="M4" s="25">
        <v>0.6</v>
      </c>
      <c r="N4" s="25">
        <v>3.5</v>
      </c>
      <c r="O4" s="25">
        <v>2.2999999999999998</v>
      </c>
      <c r="P4" s="25">
        <v>1.57</v>
      </c>
      <c r="Q4" s="25">
        <v>1.37</v>
      </c>
      <c r="R4" s="25">
        <v>0.7</v>
      </c>
      <c r="S4" s="25">
        <v>6.1</v>
      </c>
      <c r="T4" s="25">
        <v>5</v>
      </c>
      <c r="U4">
        <v>201508</v>
      </c>
    </row>
    <row r="5" spans="1:21" x14ac:dyDescent="0.25">
      <c r="A5" t="s">
        <v>93</v>
      </c>
      <c r="B5" s="24" t="s">
        <v>94</v>
      </c>
      <c r="C5">
        <v>2531</v>
      </c>
      <c r="D5">
        <v>677</v>
      </c>
      <c r="E5" s="25">
        <v>1844</v>
      </c>
      <c r="F5" s="25">
        <v>77</v>
      </c>
      <c r="G5" s="25">
        <v>0.03</v>
      </c>
      <c r="H5" s="25">
        <v>61</v>
      </c>
      <c r="I5" s="25">
        <v>0.02</v>
      </c>
      <c r="J5" s="25">
        <v>96</v>
      </c>
      <c r="K5" s="25">
        <v>4.7</v>
      </c>
      <c r="L5" s="25">
        <v>3.23</v>
      </c>
      <c r="M5" s="25">
        <v>0.8</v>
      </c>
      <c r="N5" s="25">
        <v>3</v>
      </c>
      <c r="O5" s="25">
        <v>2.2999999999999998</v>
      </c>
      <c r="P5" s="25">
        <v>2.21</v>
      </c>
      <c r="Q5" s="25">
        <v>1.64</v>
      </c>
      <c r="R5" s="25">
        <v>1.36</v>
      </c>
      <c r="S5" s="25">
        <v>8</v>
      </c>
      <c r="T5" s="25">
        <v>6.7</v>
      </c>
      <c r="U5">
        <v>201508</v>
      </c>
    </row>
    <row r="6" spans="1:21" x14ac:dyDescent="0.25">
      <c r="A6" t="s">
        <v>95</v>
      </c>
      <c r="B6" s="24" t="s">
        <v>96</v>
      </c>
      <c r="C6">
        <v>2524</v>
      </c>
      <c r="D6">
        <v>705</v>
      </c>
      <c r="E6" s="25">
        <v>2113</v>
      </c>
      <c r="F6" s="25">
        <v>63</v>
      </c>
      <c r="G6" s="25">
        <v>-0.05</v>
      </c>
      <c r="H6" s="25">
        <v>66</v>
      </c>
      <c r="I6" s="25">
        <v>0</v>
      </c>
      <c r="J6" s="25">
        <v>94</v>
      </c>
      <c r="K6" s="25">
        <v>6.2</v>
      </c>
      <c r="L6" s="25">
        <v>3.14</v>
      </c>
      <c r="M6" s="25">
        <v>0</v>
      </c>
      <c r="N6" s="25">
        <v>2.9</v>
      </c>
      <c r="O6" s="25">
        <v>2.2999999999999998</v>
      </c>
      <c r="P6" s="25">
        <v>1.87</v>
      </c>
      <c r="Q6" s="25">
        <v>1.21</v>
      </c>
      <c r="R6" s="25">
        <v>1.58</v>
      </c>
      <c r="S6" s="25">
        <v>6.9</v>
      </c>
      <c r="T6" s="25">
        <v>5.4</v>
      </c>
      <c r="U6">
        <v>201508</v>
      </c>
    </row>
    <row r="7" spans="1:21" x14ac:dyDescent="0.25">
      <c r="A7" t="s">
        <v>97</v>
      </c>
      <c r="B7" s="24" t="s">
        <v>98</v>
      </c>
      <c r="C7">
        <v>2468</v>
      </c>
      <c r="D7">
        <v>511</v>
      </c>
      <c r="E7" s="25">
        <v>865</v>
      </c>
      <c r="F7" s="25">
        <v>48</v>
      </c>
      <c r="G7" s="25">
        <v>0.05</v>
      </c>
      <c r="H7" s="25">
        <v>32</v>
      </c>
      <c r="I7" s="25">
        <v>0.02</v>
      </c>
      <c r="J7" s="25">
        <v>99</v>
      </c>
      <c r="K7" s="25">
        <v>3.3</v>
      </c>
      <c r="L7" s="25">
        <v>2.84</v>
      </c>
      <c r="M7" s="25">
        <v>0.8</v>
      </c>
      <c r="N7" s="25">
        <v>1.6</v>
      </c>
      <c r="O7" s="25">
        <v>1.3</v>
      </c>
      <c r="P7" s="25">
        <v>3.21</v>
      </c>
      <c r="Q7" s="25">
        <v>2.99</v>
      </c>
      <c r="R7" s="25">
        <v>2.58</v>
      </c>
      <c r="S7" s="25">
        <v>7.8</v>
      </c>
      <c r="T7" s="25">
        <v>4.0999999999999996</v>
      </c>
      <c r="U7">
        <v>201508</v>
      </c>
    </row>
    <row r="8" spans="1:21" x14ac:dyDescent="0.25">
      <c r="A8" t="s">
        <v>99</v>
      </c>
      <c r="B8" s="24" t="s">
        <v>100</v>
      </c>
      <c r="C8">
        <v>2451</v>
      </c>
      <c r="D8">
        <v>605</v>
      </c>
      <c r="E8" s="25">
        <v>1459</v>
      </c>
      <c r="F8" s="25">
        <v>39</v>
      </c>
      <c r="G8" s="25">
        <v>-0.06</v>
      </c>
      <c r="H8" s="25">
        <v>43</v>
      </c>
      <c r="I8" s="25">
        <v>-0.01</v>
      </c>
      <c r="J8" s="25">
        <v>99</v>
      </c>
      <c r="K8" s="25">
        <v>5.6</v>
      </c>
      <c r="L8" s="25">
        <v>2.72</v>
      </c>
      <c r="M8" s="25">
        <v>2.9</v>
      </c>
      <c r="N8" s="25">
        <v>2.2999999999999998</v>
      </c>
      <c r="O8" s="25">
        <v>4.3</v>
      </c>
      <c r="P8" s="25">
        <v>1.6</v>
      </c>
      <c r="Q8" s="25">
        <v>1.81</v>
      </c>
      <c r="R8" s="25">
        <v>0.84</v>
      </c>
      <c r="S8" s="25">
        <v>8.6</v>
      </c>
      <c r="T8" s="25">
        <v>6.6</v>
      </c>
      <c r="U8">
        <v>201508</v>
      </c>
    </row>
    <row r="9" spans="1:21" x14ac:dyDescent="0.25">
      <c r="A9" t="s">
        <v>101</v>
      </c>
      <c r="B9" s="24" t="s">
        <v>102</v>
      </c>
      <c r="C9">
        <v>2449</v>
      </c>
      <c r="D9">
        <v>671</v>
      </c>
      <c r="E9" s="25">
        <v>844</v>
      </c>
      <c r="F9" s="25">
        <v>75</v>
      </c>
      <c r="G9" s="25">
        <v>0.16</v>
      </c>
      <c r="H9" s="25">
        <v>49</v>
      </c>
      <c r="I9" s="25">
        <v>0.09</v>
      </c>
      <c r="J9" s="25">
        <v>95</v>
      </c>
      <c r="K9" s="25">
        <v>3.8</v>
      </c>
      <c r="L9" s="25">
        <v>2.8</v>
      </c>
      <c r="M9" s="25">
        <v>2.6</v>
      </c>
      <c r="N9" s="25">
        <v>3.3</v>
      </c>
      <c r="O9" s="25">
        <v>3.2</v>
      </c>
      <c r="P9" s="25">
        <v>0.42</v>
      </c>
      <c r="Q9" s="25">
        <v>0.17</v>
      </c>
      <c r="R9" s="25">
        <v>1.54</v>
      </c>
      <c r="S9" s="25">
        <v>5.3</v>
      </c>
      <c r="T9" s="25">
        <v>5.0999999999999996</v>
      </c>
      <c r="U9">
        <v>201508</v>
      </c>
    </row>
    <row r="10" spans="1:21" x14ac:dyDescent="0.25">
      <c r="A10" t="s">
        <v>103</v>
      </c>
      <c r="B10" s="24" t="s">
        <v>104</v>
      </c>
      <c r="C10">
        <v>2436</v>
      </c>
      <c r="D10">
        <v>600</v>
      </c>
      <c r="E10" s="25">
        <v>999</v>
      </c>
      <c r="F10" s="25">
        <v>76</v>
      </c>
      <c r="G10" s="25">
        <v>0.14000000000000001</v>
      </c>
      <c r="H10" s="25">
        <v>51</v>
      </c>
      <c r="I10" s="25">
        <v>7.0000000000000007E-2</v>
      </c>
      <c r="J10" s="25">
        <v>98</v>
      </c>
      <c r="K10" s="25">
        <v>2.9</v>
      </c>
      <c r="L10" s="25">
        <v>2.94</v>
      </c>
      <c r="M10" s="25">
        <v>0.5</v>
      </c>
      <c r="N10" s="25">
        <v>0</v>
      </c>
      <c r="O10" s="25">
        <v>0.9</v>
      </c>
      <c r="P10" s="25">
        <v>1.84</v>
      </c>
      <c r="Q10" s="25">
        <v>1.31</v>
      </c>
      <c r="R10" s="25">
        <v>1.86</v>
      </c>
      <c r="S10" s="25">
        <v>8</v>
      </c>
      <c r="T10" s="25">
        <v>6.4</v>
      </c>
      <c r="U10">
        <v>201508</v>
      </c>
    </row>
    <row r="11" spans="1:21" x14ac:dyDescent="0.25">
      <c r="A11" t="s">
        <v>105</v>
      </c>
      <c r="B11" s="24" t="s">
        <v>106</v>
      </c>
      <c r="C11">
        <v>2432</v>
      </c>
      <c r="D11">
        <v>627</v>
      </c>
      <c r="E11" s="25">
        <v>1242</v>
      </c>
      <c r="F11" s="25">
        <v>64</v>
      </c>
      <c r="G11" s="25">
        <v>0.06</v>
      </c>
      <c r="H11" s="25">
        <v>36</v>
      </c>
      <c r="I11" s="25">
        <v>-0.01</v>
      </c>
      <c r="J11" s="25">
        <v>98</v>
      </c>
      <c r="K11" s="25">
        <v>4.9000000000000004</v>
      </c>
      <c r="L11" s="25">
        <v>2.6</v>
      </c>
      <c r="M11" s="25">
        <v>2.8</v>
      </c>
      <c r="N11" s="25">
        <v>3.7</v>
      </c>
      <c r="O11" s="25">
        <v>3.7</v>
      </c>
      <c r="P11" s="25">
        <v>0.9</v>
      </c>
      <c r="Q11" s="25">
        <v>0.71</v>
      </c>
      <c r="R11" s="25">
        <v>1.39</v>
      </c>
      <c r="S11" s="25">
        <v>8</v>
      </c>
      <c r="T11" s="25">
        <v>5.6</v>
      </c>
      <c r="U11">
        <v>201508</v>
      </c>
    </row>
    <row r="12" spans="1:21" x14ac:dyDescent="0.25">
      <c r="C12">
        <f>AVERAGE(C2:C11)</f>
        <v>2511.3000000000002</v>
      </c>
      <c r="D12">
        <f t="shared" ref="D12:U12" si="0">AVERAGE(D2:D11)</f>
        <v>684.2</v>
      </c>
      <c r="E12">
        <f t="shared" si="0"/>
        <v>1449.3</v>
      </c>
      <c r="F12">
        <f t="shared" si="0"/>
        <v>72.7</v>
      </c>
      <c r="G12">
        <f t="shared" si="0"/>
        <v>6.4999999999999988E-2</v>
      </c>
      <c r="H12">
        <f t="shared" si="0"/>
        <v>50.4</v>
      </c>
      <c r="I12">
        <f t="shared" si="0"/>
        <v>2.1999999999999999E-2</v>
      </c>
      <c r="J12">
        <f t="shared" si="0"/>
        <v>96.9</v>
      </c>
      <c r="K12">
        <f t="shared" si="0"/>
        <v>4.9899999999999993</v>
      </c>
      <c r="L12">
        <f t="shared" si="0"/>
        <v>2.915</v>
      </c>
      <c r="M12">
        <f t="shared" si="0"/>
        <v>1.1000000000000001</v>
      </c>
      <c r="N12">
        <f t="shared" si="0"/>
        <v>2.38</v>
      </c>
      <c r="O12">
        <f t="shared" si="0"/>
        <v>2.3899999999999997</v>
      </c>
      <c r="P12">
        <f t="shared" si="0"/>
        <v>1.782</v>
      </c>
      <c r="Q12">
        <f t="shared" si="0"/>
        <v>1.4430000000000001</v>
      </c>
      <c r="R12">
        <f t="shared" si="0"/>
        <v>1.5249999999999999</v>
      </c>
      <c r="S12">
        <f t="shared" si="0"/>
        <v>7.26</v>
      </c>
      <c r="T12">
        <f t="shared" si="0"/>
        <v>5.37</v>
      </c>
      <c r="U12">
        <f t="shared" si="0"/>
        <v>201508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A12" sqref="A12"/>
    </sheetView>
  </sheetViews>
  <sheetFormatPr defaultRowHeight="15" x14ac:dyDescent="0.25"/>
  <sheetData>
    <row r="1" spans="1:21" x14ac:dyDescent="0.25">
      <c r="A1" s="23" t="s">
        <v>18</v>
      </c>
      <c r="B1" s="23" t="s">
        <v>19</v>
      </c>
      <c r="C1" s="23" t="s">
        <v>0</v>
      </c>
      <c r="D1" s="23" t="s">
        <v>1</v>
      </c>
      <c r="E1" s="23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3" t="s">
        <v>9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20</v>
      </c>
    </row>
    <row r="2" spans="1:21" x14ac:dyDescent="0.25">
      <c r="A2" t="s">
        <v>87</v>
      </c>
      <c r="B2" s="24" t="s">
        <v>88</v>
      </c>
      <c r="C2">
        <v>2715</v>
      </c>
      <c r="D2">
        <v>934</v>
      </c>
      <c r="E2" s="25">
        <v>2386</v>
      </c>
      <c r="F2" s="25">
        <v>110</v>
      </c>
      <c r="G2" s="25">
        <v>7.0000000000000007E-2</v>
      </c>
      <c r="H2" s="25">
        <v>72</v>
      </c>
      <c r="I2" s="25">
        <v>0</v>
      </c>
      <c r="J2" s="25">
        <v>99</v>
      </c>
      <c r="K2" s="25">
        <v>7.2</v>
      </c>
      <c r="L2" s="25">
        <v>2.94</v>
      </c>
      <c r="M2" s="25">
        <v>0.7</v>
      </c>
      <c r="N2" s="25">
        <v>1.9</v>
      </c>
      <c r="O2" s="25">
        <v>2.5</v>
      </c>
      <c r="P2" s="25">
        <v>1.62</v>
      </c>
      <c r="Q2" s="25">
        <v>0.65</v>
      </c>
      <c r="R2" s="25">
        <v>0.75</v>
      </c>
      <c r="S2" s="25">
        <v>7.6</v>
      </c>
      <c r="T2" s="25">
        <v>4.2</v>
      </c>
      <c r="U2">
        <v>201508</v>
      </c>
    </row>
    <row r="3" spans="1:21" x14ac:dyDescent="0.25">
      <c r="A3" t="s">
        <v>89</v>
      </c>
      <c r="B3" s="24" t="s">
        <v>90</v>
      </c>
      <c r="C3">
        <v>2570</v>
      </c>
      <c r="D3">
        <v>737</v>
      </c>
      <c r="E3" s="25">
        <v>1411</v>
      </c>
      <c r="F3" s="25">
        <v>93</v>
      </c>
      <c r="G3" s="25">
        <v>0.14000000000000001</v>
      </c>
      <c r="H3" s="25">
        <v>43</v>
      </c>
      <c r="I3" s="25">
        <v>0</v>
      </c>
      <c r="J3" s="25">
        <v>99</v>
      </c>
      <c r="K3" s="25">
        <v>4.4000000000000004</v>
      </c>
      <c r="L3" s="25">
        <v>3.01</v>
      </c>
      <c r="M3" s="25">
        <v>-0.7</v>
      </c>
      <c r="N3" s="25">
        <v>1.6</v>
      </c>
      <c r="O3" s="25">
        <v>1.1000000000000001</v>
      </c>
      <c r="P3" s="25">
        <v>2.58</v>
      </c>
      <c r="Q3" s="25">
        <v>2.57</v>
      </c>
      <c r="R3" s="25">
        <v>2.65</v>
      </c>
      <c r="S3" s="25">
        <v>6.3</v>
      </c>
      <c r="T3" s="25">
        <v>4.5999999999999996</v>
      </c>
      <c r="U3">
        <v>201508</v>
      </c>
    </row>
    <row r="4" spans="1:21" x14ac:dyDescent="0.25">
      <c r="A4" t="s">
        <v>91</v>
      </c>
      <c r="B4" s="24" t="s">
        <v>92</v>
      </c>
      <c r="C4">
        <v>2537</v>
      </c>
      <c r="D4">
        <v>775</v>
      </c>
      <c r="E4" s="25">
        <v>1330</v>
      </c>
      <c r="F4" s="25">
        <v>82</v>
      </c>
      <c r="G4" s="25">
        <v>0.11</v>
      </c>
      <c r="H4" s="25">
        <v>51</v>
      </c>
      <c r="I4" s="25">
        <v>0.04</v>
      </c>
      <c r="J4" s="25">
        <v>92</v>
      </c>
      <c r="K4" s="25">
        <v>6.9</v>
      </c>
      <c r="L4" s="25">
        <v>2.93</v>
      </c>
      <c r="M4" s="25">
        <v>0.6</v>
      </c>
      <c r="N4" s="25">
        <v>3.5</v>
      </c>
      <c r="O4" s="25">
        <v>2.2999999999999998</v>
      </c>
      <c r="P4" s="25">
        <v>1.57</v>
      </c>
      <c r="Q4" s="25">
        <v>1.37</v>
      </c>
      <c r="R4" s="25">
        <v>0.7</v>
      </c>
      <c r="S4" s="25">
        <v>6.1</v>
      </c>
      <c r="T4" s="25">
        <v>5</v>
      </c>
      <c r="U4">
        <v>201508</v>
      </c>
    </row>
    <row r="5" spans="1:21" x14ac:dyDescent="0.25">
      <c r="A5" t="s">
        <v>93</v>
      </c>
      <c r="B5" s="24" t="s">
        <v>94</v>
      </c>
      <c r="C5">
        <v>2531</v>
      </c>
      <c r="D5">
        <v>677</v>
      </c>
      <c r="E5" s="25">
        <v>1844</v>
      </c>
      <c r="F5" s="25">
        <v>77</v>
      </c>
      <c r="G5" s="25">
        <v>0.03</v>
      </c>
      <c r="H5" s="25">
        <v>61</v>
      </c>
      <c r="I5" s="25">
        <v>0.02</v>
      </c>
      <c r="J5" s="25">
        <v>96</v>
      </c>
      <c r="K5" s="25">
        <v>4.7</v>
      </c>
      <c r="L5" s="25">
        <v>3.23</v>
      </c>
      <c r="M5" s="25">
        <v>0.8</v>
      </c>
      <c r="N5" s="25">
        <v>3</v>
      </c>
      <c r="O5" s="25">
        <v>2.2999999999999998</v>
      </c>
      <c r="P5" s="25">
        <v>2.21</v>
      </c>
      <c r="Q5" s="25">
        <v>1.64</v>
      </c>
      <c r="R5" s="25">
        <v>1.36</v>
      </c>
      <c r="S5" s="25">
        <v>8</v>
      </c>
      <c r="T5" s="25">
        <v>6.7</v>
      </c>
      <c r="U5">
        <v>201508</v>
      </c>
    </row>
    <row r="6" spans="1:21" x14ac:dyDescent="0.25">
      <c r="A6" t="s">
        <v>95</v>
      </c>
      <c r="B6" s="24" t="s">
        <v>96</v>
      </c>
      <c r="C6">
        <v>2524</v>
      </c>
      <c r="D6">
        <v>705</v>
      </c>
      <c r="E6" s="25">
        <v>2113</v>
      </c>
      <c r="F6" s="25">
        <v>63</v>
      </c>
      <c r="G6" s="25">
        <v>-0.05</v>
      </c>
      <c r="H6" s="25">
        <v>66</v>
      </c>
      <c r="I6" s="25">
        <v>0</v>
      </c>
      <c r="J6" s="25">
        <v>94</v>
      </c>
      <c r="K6" s="25">
        <v>6.2</v>
      </c>
      <c r="L6" s="25">
        <v>3.14</v>
      </c>
      <c r="M6" s="25">
        <v>0</v>
      </c>
      <c r="N6" s="25">
        <v>2.9</v>
      </c>
      <c r="O6" s="25">
        <v>2.2999999999999998</v>
      </c>
      <c r="P6" s="25">
        <v>1.87</v>
      </c>
      <c r="Q6" s="25">
        <v>1.21</v>
      </c>
      <c r="R6" s="25">
        <v>1.58</v>
      </c>
      <c r="S6" s="25">
        <v>6.9</v>
      </c>
      <c r="T6" s="25">
        <v>5.4</v>
      </c>
      <c r="U6">
        <v>201508</v>
      </c>
    </row>
    <row r="7" spans="1:21" x14ac:dyDescent="0.25">
      <c r="A7" t="s">
        <v>109</v>
      </c>
      <c r="B7" s="24" t="s">
        <v>110</v>
      </c>
      <c r="C7">
        <v>2514</v>
      </c>
      <c r="D7">
        <v>815</v>
      </c>
      <c r="E7" s="25">
        <v>1074</v>
      </c>
      <c r="F7" s="25">
        <v>78</v>
      </c>
      <c r="G7" s="25">
        <v>0.14000000000000001</v>
      </c>
      <c r="H7" s="25">
        <v>46</v>
      </c>
      <c r="I7" s="25">
        <v>0.05</v>
      </c>
      <c r="J7" s="25">
        <v>99</v>
      </c>
      <c r="K7" s="25">
        <v>8.3000000000000007</v>
      </c>
      <c r="L7" s="25">
        <v>2.99</v>
      </c>
      <c r="M7" s="25">
        <v>1.4</v>
      </c>
      <c r="N7" s="25">
        <v>3.3</v>
      </c>
      <c r="O7" s="25">
        <v>3.1</v>
      </c>
      <c r="P7" s="25">
        <v>0.9</v>
      </c>
      <c r="Q7" s="25">
        <v>0.82</v>
      </c>
      <c r="R7" s="25">
        <v>1.21</v>
      </c>
      <c r="S7" s="25">
        <v>5.8</v>
      </c>
      <c r="T7" s="25">
        <v>4</v>
      </c>
      <c r="U7">
        <v>201508</v>
      </c>
    </row>
    <row r="8" spans="1:21" x14ac:dyDescent="0.25">
      <c r="A8" t="s">
        <v>111</v>
      </c>
      <c r="B8" s="24" t="s">
        <v>112</v>
      </c>
      <c r="C8">
        <v>2496</v>
      </c>
      <c r="D8">
        <v>723</v>
      </c>
      <c r="E8" s="25">
        <v>365</v>
      </c>
      <c r="F8" s="25">
        <v>50</v>
      </c>
      <c r="G8" s="25">
        <v>0.14000000000000001</v>
      </c>
      <c r="H8" s="25">
        <v>34</v>
      </c>
      <c r="I8" s="25">
        <v>0.08</v>
      </c>
      <c r="J8" s="25">
        <v>88</v>
      </c>
      <c r="K8" s="25">
        <v>8.6</v>
      </c>
      <c r="L8" s="25">
        <v>2.8</v>
      </c>
      <c r="M8" s="25">
        <v>2.9</v>
      </c>
      <c r="N8" s="25">
        <v>2.1</v>
      </c>
      <c r="O8" s="25">
        <v>4.0999999999999996</v>
      </c>
      <c r="P8" s="25">
        <v>1.32</v>
      </c>
      <c r="Q8" s="25">
        <v>1.05</v>
      </c>
      <c r="R8" s="25">
        <v>2.2000000000000002</v>
      </c>
      <c r="S8" s="25">
        <v>5.5</v>
      </c>
      <c r="T8" s="25">
        <v>3.7</v>
      </c>
      <c r="U8">
        <v>201508</v>
      </c>
    </row>
    <row r="9" spans="1:21" x14ac:dyDescent="0.25">
      <c r="A9" t="s">
        <v>97</v>
      </c>
      <c r="B9" s="24" t="s">
        <v>98</v>
      </c>
      <c r="C9">
        <v>2468</v>
      </c>
      <c r="D9">
        <v>511</v>
      </c>
      <c r="E9" s="25">
        <v>865</v>
      </c>
      <c r="F9" s="25">
        <v>48</v>
      </c>
      <c r="G9" s="25">
        <v>0.05</v>
      </c>
      <c r="H9" s="25">
        <v>32</v>
      </c>
      <c r="I9" s="25">
        <v>0.02</v>
      </c>
      <c r="J9" s="25">
        <v>99</v>
      </c>
      <c r="K9" s="25">
        <v>3.3</v>
      </c>
      <c r="L9" s="25">
        <v>2.84</v>
      </c>
      <c r="M9" s="25">
        <v>0.8</v>
      </c>
      <c r="N9" s="25">
        <v>1.6</v>
      </c>
      <c r="O9" s="25">
        <v>1.3</v>
      </c>
      <c r="P9" s="25">
        <v>3.21</v>
      </c>
      <c r="Q9" s="25">
        <v>2.99</v>
      </c>
      <c r="R9" s="25">
        <v>2.58</v>
      </c>
      <c r="S9" s="25">
        <v>7.8</v>
      </c>
      <c r="T9" s="25">
        <v>4.0999999999999996</v>
      </c>
      <c r="U9">
        <v>201508</v>
      </c>
    </row>
    <row r="10" spans="1:21" x14ac:dyDescent="0.25">
      <c r="A10" t="s">
        <v>99</v>
      </c>
      <c r="B10" s="24" t="s">
        <v>100</v>
      </c>
      <c r="C10">
        <v>2451</v>
      </c>
      <c r="D10">
        <v>605</v>
      </c>
      <c r="E10" s="25">
        <v>1459</v>
      </c>
      <c r="F10" s="25">
        <v>39</v>
      </c>
      <c r="G10" s="25">
        <v>-0.06</v>
      </c>
      <c r="H10" s="25">
        <v>43</v>
      </c>
      <c r="I10" s="25">
        <v>-0.01</v>
      </c>
      <c r="J10" s="25">
        <v>99</v>
      </c>
      <c r="K10" s="25">
        <v>5.6</v>
      </c>
      <c r="L10" s="25">
        <v>2.72</v>
      </c>
      <c r="M10" s="25">
        <v>2.9</v>
      </c>
      <c r="N10" s="25">
        <v>2.2999999999999998</v>
      </c>
      <c r="O10" s="25">
        <v>4.3</v>
      </c>
      <c r="P10" s="25">
        <v>1.6</v>
      </c>
      <c r="Q10" s="25">
        <v>1.81</v>
      </c>
      <c r="R10" s="25">
        <v>0.84</v>
      </c>
      <c r="S10" s="25">
        <v>8.6</v>
      </c>
      <c r="T10" s="25">
        <v>6.6</v>
      </c>
      <c r="U10">
        <v>201508</v>
      </c>
    </row>
    <row r="11" spans="1:21" x14ac:dyDescent="0.25">
      <c r="A11" t="s">
        <v>101</v>
      </c>
      <c r="B11" s="24" t="s">
        <v>102</v>
      </c>
      <c r="C11">
        <v>2449</v>
      </c>
      <c r="D11">
        <v>671</v>
      </c>
      <c r="E11" s="25">
        <v>844</v>
      </c>
      <c r="F11" s="25">
        <v>75</v>
      </c>
      <c r="G11" s="25">
        <v>0.16</v>
      </c>
      <c r="H11" s="25">
        <v>49</v>
      </c>
      <c r="I11" s="25">
        <v>0.09</v>
      </c>
      <c r="J11" s="25">
        <v>95</v>
      </c>
      <c r="K11" s="25">
        <v>3.8</v>
      </c>
      <c r="L11" s="25">
        <v>2.8</v>
      </c>
      <c r="M11" s="25">
        <v>2.6</v>
      </c>
      <c r="N11" s="25">
        <v>3.3</v>
      </c>
      <c r="O11" s="25">
        <v>3.2</v>
      </c>
      <c r="P11" s="25">
        <v>0.42</v>
      </c>
      <c r="Q11" s="25">
        <v>0.17</v>
      </c>
      <c r="R11" s="25">
        <v>1.54</v>
      </c>
      <c r="S11" s="25">
        <v>5.3</v>
      </c>
      <c r="T11" s="25">
        <v>5.0999999999999996</v>
      </c>
      <c r="U11">
        <v>201508</v>
      </c>
    </row>
    <row r="12" spans="1:21" x14ac:dyDescent="0.25">
      <c r="C12">
        <f>AVERAGE(C2:C11)</f>
        <v>2525.5</v>
      </c>
      <c r="D12">
        <f t="shared" ref="D12:U12" si="0">AVERAGE(D2:D11)</f>
        <v>715.3</v>
      </c>
      <c r="E12">
        <f t="shared" si="0"/>
        <v>1369.1</v>
      </c>
      <c r="F12">
        <f t="shared" si="0"/>
        <v>71.5</v>
      </c>
      <c r="G12">
        <f t="shared" si="0"/>
        <v>7.3000000000000009E-2</v>
      </c>
      <c r="H12">
        <f t="shared" si="0"/>
        <v>49.7</v>
      </c>
      <c r="I12">
        <f t="shared" si="0"/>
        <v>2.8999999999999998E-2</v>
      </c>
      <c r="J12">
        <f t="shared" si="0"/>
        <v>96</v>
      </c>
      <c r="K12">
        <f t="shared" si="0"/>
        <v>5.9</v>
      </c>
      <c r="L12">
        <f t="shared" si="0"/>
        <v>2.9400000000000004</v>
      </c>
      <c r="M12">
        <f t="shared" si="0"/>
        <v>1.1999999999999997</v>
      </c>
      <c r="N12">
        <f t="shared" si="0"/>
        <v>2.5500000000000003</v>
      </c>
      <c r="O12">
        <f t="shared" si="0"/>
        <v>2.65</v>
      </c>
      <c r="P12">
        <f t="shared" si="0"/>
        <v>1.7300000000000004</v>
      </c>
      <c r="Q12">
        <f t="shared" si="0"/>
        <v>1.4280000000000002</v>
      </c>
      <c r="R12">
        <f t="shared" si="0"/>
        <v>1.5409999999999999</v>
      </c>
      <c r="S12">
        <f t="shared" si="0"/>
        <v>6.7899999999999991</v>
      </c>
      <c r="T12">
        <f t="shared" si="0"/>
        <v>4.9400000000000004</v>
      </c>
      <c r="U12">
        <f t="shared" si="0"/>
        <v>201508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NM$ Performance Comparison</vt:lpstr>
      <vt:lpstr>TPI Performance Comparison</vt:lpstr>
      <vt:lpstr>TPI Immunity+</vt:lpstr>
      <vt:lpstr>NM$ TPI Immunity+</vt:lpstr>
      <vt:lpstr>Top Genomic TPI Sires Dec2011</vt:lpstr>
      <vt:lpstr>Top 10 NM$ August 2011 </vt:lpstr>
      <vt:lpstr>Top 10 Proven TPI Sires Aug2015</vt:lpstr>
      <vt:lpstr>Top 10 Proven NM$ Aug15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Hunt</dc:creator>
  <cp:lastModifiedBy>Andrew Hunt</cp:lastModifiedBy>
  <dcterms:created xsi:type="dcterms:W3CDTF">2015-09-25T05:02:58Z</dcterms:created>
  <dcterms:modified xsi:type="dcterms:W3CDTF">2015-09-25T09:22:44Z</dcterms:modified>
</cp:coreProperties>
</file>